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949"/>
  </bookViews>
  <sheets>
    <sheet name="г.Рудный" sheetId="24" r:id="rId1"/>
  </sheets>
  <externalReferences>
    <externalReference r:id="rId2"/>
  </externalReferences>
  <definedNames>
    <definedName name="регион">[1]СПИСКИ!$A:$A</definedName>
  </definedNames>
  <calcPr calcId="145621"/>
</workbook>
</file>

<file path=xl/calcChain.xml><?xml version="1.0" encoding="utf-8"?>
<calcChain xmlns="http://schemas.openxmlformats.org/spreadsheetml/2006/main">
  <c r="D161" i="24" l="1"/>
  <c r="C161" i="24"/>
  <c r="D160" i="24"/>
  <c r="C160" i="24"/>
  <c r="X158" i="24"/>
  <c r="W158" i="24"/>
  <c r="V158" i="24"/>
  <c r="U158" i="24"/>
  <c r="T158" i="24"/>
  <c r="S158" i="24"/>
  <c r="R158" i="24"/>
  <c r="Q158" i="24"/>
  <c r="P158" i="24"/>
  <c r="O158" i="24"/>
  <c r="N158" i="24"/>
  <c r="M158" i="24"/>
  <c r="L158" i="24"/>
  <c r="K158" i="24"/>
  <c r="J158" i="24"/>
  <c r="I158" i="24"/>
  <c r="H158" i="24"/>
  <c r="G158" i="24"/>
  <c r="F158" i="24"/>
  <c r="E158" i="24"/>
  <c r="D158" i="24"/>
  <c r="C158" i="24"/>
  <c r="D157" i="24"/>
  <c r="C157" i="24"/>
  <c r="D156" i="24"/>
  <c r="C156" i="24"/>
  <c r="D155" i="24"/>
  <c r="C155" i="24"/>
  <c r="D154" i="24"/>
  <c r="C154" i="24"/>
  <c r="X153" i="24"/>
  <c r="W153" i="24"/>
  <c r="V153" i="24"/>
  <c r="U153" i="24"/>
  <c r="T153" i="24"/>
  <c r="S153" i="24"/>
  <c r="R153" i="24"/>
  <c r="Q153" i="24"/>
  <c r="P153" i="24"/>
  <c r="O153" i="24"/>
  <c r="N153" i="24"/>
  <c r="M153" i="24"/>
  <c r="L153" i="24"/>
  <c r="K153" i="24"/>
  <c r="J153" i="24"/>
  <c r="I153" i="24"/>
  <c r="H153" i="24"/>
  <c r="G153" i="24"/>
  <c r="F153" i="24"/>
  <c r="E153" i="24"/>
  <c r="D153" i="24"/>
  <c r="C153" i="24"/>
  <c r="D152" i="24"/>
  <c r="C152" i="24"/>
  <c r="D151" i="24"/>
  <c r="C151" i="24"/>
  <c r="D150" i="24"/>
  <c r="C150" i="24"/>
  <c r="D149" i="24"/>
  <c r="C149" i="24"/>
  <c r="D148" i="24"/>
  <c r="C148" i="24"/>
  <c r="X146" i="24"/>
  <c r="W146" i="24"/>
  <c r="V146" i="24"/>
  <c r="U146" i="24"/>
  <c r="T146" i="24"/>
  <c r="S146" i="24"/>
  <c r="R146" i="24"/>
  <c r="Q146" i="24"/>
  <c r="P146" i="24"/>
  <c r="O146" i="24"/>
  <c r="N146" i="24"/>
  <c r="M146" i="24"/>
  <c r="L146" i="24"/>
  <c r="K146" i="24"/>
  <c r="J146" i="24"/>
  <c r="I146" i="24"/>
  <c r="H146" i="24"/>
  <c r="G146" i="24"/>
  <c r="F146" i="24"/>
  <c r="E146" i="24"/>
  <c r="D146" i="24"/>
  <c r="C146" i="24"/>
  <c r="D145" i="24"/>
  <c r="C145" i="24"/>
  <c r="D144" i="24"/>
  <c r="C144" i="24"/>
  <c r="D143" i="24"/>
  <c r="C143" i="24"/>
  <c r="D142" i="24"/>
  <c r="C142" i="24"/>
  <c r="D141" i="24"/>
  <c r="C141" i="24"/>
  <c r="D140" i="24"/>
  <c r="C140" i="24"/>
  <c r="D139" i="24"/>
  <c r="C139" i="24"/>
  <c r="D137" i="24"/>
  <c r="C137" i="24"/>
  <c r="D136" i="24"/>
  <c r="C136" i="24"/>
  <c r="D135" i="24"/>
  <c r="C135" i="24"/>
  <c r="D134" i="24"/>
  <c r="C134" i="24"/>
  <c r="D133" i="24"/>
  <c r="C133" i="24"/>
  <c r="D132" i="24"/>
  <c r="C132" i="24"/>
  <c r="X130" i="24"/>
  <c r="W130" i="24"/>
  <c r="V130" i="24"/>
  <c r="U130" i="24"/>
  <c r="T130" i="24"/>
  <c r="S130" i="24"/>
  <c r="R130" i="24"/>
  <c r="Q130" i="24"/>
  <c r="P130" i="24"/>
  <c r="O130" i="24"/>
  <c r="N130" i="24"/>
  <c r="M130" i="24"/>
  <c r="L130" i="24"/>
  <c r="K130" i="24"/>
  <c r="J130" i="24"/>
  <c r="I130" i="24"/>
  <c r="H130" i="24"/>
  <c r="G130" i="24"/>
  <c r="F130" i="24"/>
  <c r="E130" i="24"/>
  <c r="D130" i="24"/>
  <c r="C130" i="24"/>
  <c r="D129" i="24"/>
  <c r="C129" i="24"/>
  <c r="D128" i="24"/>
  <c r="C128" i="24"/>
  <c r="D127" i="24"/>
  <c r="C127" i="24"/>
  <c r="D126" i="24"/>
  <c r="C126" i="24"/>
  <c r="D125" i="24"/>
  <c r="C125" i="24"/>
  <c r="D123" i="24"/>
  <c r="C123" i="24"/>
  <c r="D122" i="24"/>
  <c r="C122" i="24"/>
  <c r="D121" i="24"/>
  <c r="C121" i="24"/>
  <c r="X118" i="24"/>
  <c r="W118" i="24"/>
  <c r="V118" i="24"/>
  <c r="U118" i="24"/>
  <c r="T118" i="24"/>
  <c r="S118" i="24"/>
  <c r="R118" i="24"/>
  <c r="Q118" i="24"/>
  <c r="P118" i="24"/>
  <c r="O118" i="24"/>
  <c r="N118" i="24"/>
  <c r="M118" i="24"/>
  <c r="L118" i="24"/>
  <c r="K118" i="24"/>
  <c r="J118" i="24"/>
  <c r="I118" i="24"/>
  <c r="H118" i="24"/>
  <c r="G118" i="24"/>
  <c r="F118" i="24"/>
  <c r="E118" i="24"/>
  <c r="D118" i="24"/>
  <c r="C118" i="24"/>
  <c r="X117" i="24"/>
  <c r="W117" i="24"/>
  <c r="V117" i="24"/>
  <c r="U117" i="24"/>
  <c r="T117" i="24"/>
  <c r="S117" i="24"/>
  <c r="R117" i="24"/>
  <c r="Q117" i="24"/>
  <c r="P117" i="24"/>
  <c r="O117" i="24"/>
  <c r="N117" i="24"/>
  <c r="M117" i="24"/>
  <c r="L117" i="24"/>
  <c r="K117" i="24"/>
  <c r="J117" i="24"/>
  <c r="I117" i="24"/>
  <c r="H117" i="24"/>
  <c r="G117" i="24"/>
  <c r="F117" i="24"/>
  <c r="E117" i="24"/>
  <c r="D117" i="24"/>
  <c r="C117" i="24"/>
  <c r="D107" i="24"/>
  <c r="C107" i="24"/>
  <c r="D106" i="24"/>
  <c r="C106" i="24"/>
  <c r="X104" i="24"/>
  <c r="W104" i="24"/>
  <c r="V104" i="24"/>
  <c r="U104" i="24"/>
  <c r="T104" i="24"/>
  <c r="S104" i="24"/>
  <c r="R104" i="24"/>
  <c r="Q104" i="24"/>
  <c r="P104" i="24"/>
  <c r="O104" i="24"/>
  <c r="N104" i="24"/>
  <c r="M104" i="24"/>
  <c r="L104" i="24"/>
  <c r="K104" i="24"/>
  <c r="J104" i="24"/>
  <c r="I104" i="24"/>
  <c r="H104" i="24"/>
  <c r="G104" i="24"/>
  <c r="F104" i="24"/>
  <c r="E104" i="24"/>
  <c r="D103" i="24"/>
  <c r="C103" i="24"/>
  <c r="D102" i="24"/>
  <c r="C102" i="24"/>
  <c r="D101" i="24"/>
  <c r="C101" i="24"/>
  <c r="D100" i="24"/>
  <c r="C100" i="24"/>
  <c r="X99" i="24"/>
  <c r="W99" i="24"/>
  <c r="V99" i="24"/>
  <c r="U99" i="24"/>
  <c r="T99" i="24"/>
  <c r="S99" i="24"/>
  <c r="R99" i="24"/>
  <c r="Q99" i="24"/>
  <c r="P99" i="24"/>
  <c r="O99" i="24"/>
  <c r="N99" i="24"/>
  <c r="M99" i="24"/>
  <c r="L99" i="24"/>
  <c r="K99" i="24"/>
  <c r="J99" i="24"/>
  <c r="I99" i="24"/>
  <c r="H99" i="24"/>
  <c r="G99" i="24"/>
  <c r="F99" i="24"/>
  <c r="E99" i="24"/>
  <c r="D99" i="24"/>
  <c r="C99" i="24"/>
  <c r="D98" i="24"/>
  <c r="C98" i="24"/>
  <c r="D97" i="24"/>
  <c r="C97" i="24"/>
  <c r="D96" i="24"/>
  <c r="C96" i="24"/>
  <c r="D95" i="24"/>
  <c r="C95" i="24"/>
  <c r="D94" i="24"/>
  <c r="C94" i="24"/>
  <c r="X92" i="24"/>
  <c r="W92" i="24"/>
  <c r="V92" i="24"/>
  <c r="U92" i="24"/>
  <c r="T92" i="24"/>
  <c r="S92" i="24"/>
  <c r="R92" i="24"/>
  <c r="Q92" i="24"/>
  <c r="P92" i="24"/>
  <c r="O92" i="24"/>
  <c r="N92" i="24"/>
  <c r="M92" i="24"/>
  <c r="L92" i="24"/>
  <c r="K92" i="24"/>
  <c r="J92" i="24"/>
  <c r="I92" i="24"/>
  <c r="H92" i="24"/>
  <c r="G92" i="24"/>
  <c r="F92" i="24"/>
  <c r="E92" i="24"/>
  <c r="D92" i="24"/>
  <c r="C92" i="24"/>
  <c r="D91" i="24"/>
  <c r="C91" i="24"/>
  <c r="D90" i="24"/>
  <c r="C90" i="24"/>
  <c r="D89" i="24"/>
  <c r="C89" i="24"/>
  <c r="D88" i="24"/>
  <c r="C88" i="24"/>
  <c r="D87" i="24"/>
  <c r="C87" i="24"/>
  <c r="D86" i="24"/>
  <c r="C86" i="24"/>
  <c r="D85" i="24"/>
  <c r="C85" i="24"/>
  <c r="D83" i="24"/>
  <c r="C83" i="24"/>
  <c r="D82" i="24"/>
  <c r="C82" i="24"/>
  <c r="D81" i="24"/>
  <c r="D29" i="24" s="1"/>
  <c r="C81" i="24"/>
  <c r="C29" i="24" s="1"/>
  <c r="D80" i="24"/>
  <c r="C80" i="24"/>
  <c r="D79" i="24"/>
  <c r="D27" i="24" s="1"/>
  <c r="C79" i="24"/>
  <c r="C27" i="24" s="1"/>
  <c r="D78" i="24"/>
  <c r="C78" i="24"/>
  <c r="X76" i="24"/>
  <c r="W76" i="24"/>
  <c r="V76" i="24"/>
  <c r="U76" i="24"/>
  <c r="T76" i="24"/>
  <c r="S76" i="24"/>
  <c r="R76" i="24"/>
  <c r="Q76" i="24"/>
  <c r="P76" i="24"/>
  <c r="O76" i="24"/>
  <c r="N76" i="24"/>
  <c r="M76" i="24"/>
  <c r="L76" i="24"/>
  <c r="K76" i="24"/>
  <c r="J76" i="24"/>
  <c r="I76" i="24"/>
  <c r="H76" i="24"/>
  <c r="G76" i="24"/>
  <c r="F76" i="24"/>
  <c r="E76" i="24"/>
  <c r="D75" i="24"/>
  <c r="C75" i="24"/>
  <c r="D74" i="24"/>
  <c r="C74" i="24"/>
  <c r="D73" i="24"/>
  <c r="D21" i="24" s="1"/>
  <c r="C73" i="24"/>
  <c r="C21" i="24" s="1"/>
  <c r="D72" i="24"/>
  <c r="C72" i="24"/>
  <c r="D71" i="24"/>
  <c r="C71" i="24"/>
  <c r="D69" i="24"/>
  <c r="C69" i="24"/>
  <c r="D68" i="24"/>
  <c r="C68" i="24"/>
  <c r="D67" i="24"/>
  <c r="C67" i="24"/>
  <c r="X64" i="24"/>
  <c r="W64" i="24"/>
  <c r="V64" i="24"/>
  <c r="U64" i="24"/>
  <c r="T64" i="24"/>
  <c r="S64" i="24"/>
  <c r="R64" i="24"/>
  <c r="Q64" i="24"/>
  <c r="P64" i="24"/>
  <c r="O64" i="24"/>
  <c r="N64" i="24"/>
  <c r="M64" i="24"/>
  <c r="L64" i="24"/>
  <c r="K64" i="24"/>
  <c r="J64" i="24"/>
  <c r="I64" i="24"/>
  <c r="H64" i="24"/>
  <c r="G64" i="24"/>
  <c r="F64" i="24"/>
  <c r="E64" i="24"/>
  <c r="D64" i="24"/>
  <c r="D12" i="24" s="1"/>
  <c r="C64" i="24"/>
  <c r="C12" i="24" s="1"/>
  <c r="X63" i="24"/>
  <c r="W63" i="24"/>
  <c r="V63" i="24"/>
  <c r="U63" i="24"/>
  <c r="T63" i="24"/>
  <c r="S63" i="24"/>
  <c r="R63" i="24"/>
  <c r="Q63" i="24"/>
  <c r="P63" i="24"/>
  <c r="O63" i="24"/>
  <c r="N63" i="24"/>
  <c r="M63" i="24"/>
  <c r="L63" i="24"/>
  <c r="K63" i="24"/>
  <c r="J63" i="24"/>
  <c r="I63" i="24"/>
  <c r="H63" i="24"/>
  <c r="G63" i="24"/>
  <c r="F63" i="24"/>
  <c r="E63" i="24"/>
  <c r="X55" i="24"/>
  <c r="W55" i="24"/>
  <c r="V55" i="24"/>
  <c r="U55" i="24"/>
  <c r="T55" i="24"/>
  <c r="S55" i="24"/>
  <c r="R55" i="24"/>
  <c r="Q55" i="24"/>
  <c r="P55" i="24"/>
  <c r="O55" i="24"/>
  <c r="N55" i="24"/>
  <c r="M55" i="24"/>
  <c r="L55" i="24"/>
  <c r="K55" i="24"/>
  <c r="J55" i="24"/>
  <c r="I55" i="24"/>
  <c r="H55" i="24"/>
  <c r="G55" i="24"/>
  <c r="F55" i="24"/>
  <c r="E55" i="24"/>
  <c r="D55" i="24"/>
  <c r="C55" i="24"/>
  <c r="X54" i="24"/>
  <c r="W54" i="24"/>
  <c r="V54" i="24"/>
  <c r="U54" i="24"/>
  <c r="T54" i="24"/>
  <c r="S54" i="24"/>
  <c r="R54" i="24"/>
  <c r="Q54" i="24"/>
  <c r="P54" i="24"/>
  <c r="O54" i="24"/>
  <c r="N54" i="24"/>
  <c r="M54" i="24"/>
  <c r="L54" i="24"/>
  <c r="K54" i="24"/>
  <c r="J54" i="24"/>
  <c r="I54" i="24"/>
  <c r="H54" i="24"/>
  <c r="G54" i="24"/>
  <c r="F54" i="24"/>
  <c r="E54" i="24"/>
  <c r="D54" i="24"/>
  <c r="C54" i="24"/>
  <c r="X52" i="24"/>
  <c r="W52" i="24"/>
  <c r="V52" i="24"/>
  <c r="U52" i="24"/>
  <c r="T52" i="24"/>
  <c r="S52" i="24"/>
  <c r="R52" i="24"/>
  <c r="Q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X51" i="24"/>
  <c r="W51" i="24"/>
  <c r="V51" i="24"/>
  <c r="U51" i="24"/>
  <c r="T51" i="24"/>
  <c r="S51" i="24"/>
  <c r="R51" i="24"/>
  <c r="Q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D51" i="24"/>
  <c r="C51" i="24"/>
  <c r="X50" i="24"/>
  <c r="W50" i="24"/>
  <c r="V50" i="24"/>
  <c r="U50" i="24"/>
  <c r="T50" i="24"/>
  <c r="S50" i="24"/>
  <c r="R50" i="24"/>
  <c r="Q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D50" i="24"/>
  <c r="C50" i="24"/>
  <c r="X49" i="24"/>
  <c r="W49" i="24"/>
  <c r="V49" i="24"/>
  <c r="U49" i="24"/>
  <c r="T49" i="24"/>
  <c r="S49" i="24"/>
  <c r="R49" i="24"/>
  <c r="Q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D49" i="24"/>
  <c r="C49" i="24"/>
  <c r="X48" i="24"/>
  <c r="W48" i="24"/>
  <c r="V48" i="24"/>
  <c r="U48" i="24"/>
  <c r="T48" i="24"/>
  <c r="S48" i="24"/>
  <c r="R48" i="24"/>
  <c r="Q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D48" i="24"/>
  <c r="C48" i="24"/>
  <c r="X47" i="24"/>
  <c r="W47" i="24"/>
  <c r="V47" i="24"/>
  <c r="U47" i="24"/>
  <c r="T47" i="24"/>
  <c r="S47" i="24"/>
  <c r="R47" i="24"/>
  <c r="Q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D47" i="24"/>
  <c r="C47" i="24"/>
  <c r="X46" i="24"/>
  <c r="W46" i="24"/>
  <c r="V46" i="24"/>
  <c r="U46" i="24"/>
  <c r="T46" i="24"/>
  <c r="S46" i="24"/>
  <c r="R46" i="24"/>
  <c r="Q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D46" i="24"/>
  <c r="C46" i="24"/>
  <c r="X45" i="24"/>
  <c r="W45" i="24"/>
  <c r="V45" i="24"/>
  <c r="U45" i="24"/>
  <c r="T45" i="24"/>
  <c r="S45" i="24"/>
  <c r="R45" i="24"/>
  <c r="Q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D45" i="24"/>
  <c r="C45" i="24"/>
  <c r="X44" i="24"/>
  <c r="W44" i="24"/>
  <c r="V44" i="24"/>
  <c r="U44" i="24"/>
  <c r="T44" i="24"/>
  <c r="S44" i="24"/>
  <c r="R44" i="24"/>
  <c r="Q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D44" i="24"/>
  <c r="C44" i="24"/>
  <c r="X43" i="24"/>
  <c r="W43" i="24"/>
  <c r="V43" i="24"/>
  <c r="U43" i="24"/>
  <c r="T43" i="24"/>
  <c r="S43" i="24"/>
  <c r="R43" i="24"/>
  <c r="Q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D43" i="24"/>
  <c r="C43" i="24"/>
  <c r="X42" i="24"/>
  <c r="W42" i="24"/>
  <c r="V42" i="24"/>
  <c r="U42" i="24"/>
  <c r="T42" i="24"/>
  <c r="S42" i="24"/>
  <c r="R42" i="24"/>
  <c r="Q42" i="24"/>
  <c r="P42" i="24"/>
  <c r="O42" i="24"/>
  <c r="N42" i="24"/>
  <c r="M42" i="24"/>
  <c r="L42" i="24"/>
  <c r="K42" i="24"/>
  <c r="J42" i="24"/>
  <c r="I42" i="24"/>
  <c r="H42" i="24"/>
  <c r="G42" i="24"/>
  <c r="F42" i="24"/>
  <c r="E42" i="24"/>
  <c r="D42" i="24"/>
  <c r="C42" i="24"/>
  <c r="X40" i="24"/>
  <c r="W40" i="24"/>
  <c r="V40" i="24"/>
  <c r="U40" i="24"/>
  <c r="T40" i="24"/>
  <c r="S40" i="24"/>
  <c r="R40" i="24"/>
  <c r="Q40" i="24"/>
  <c r="P40" i="24"/>
  <c r="O40" i="24"/>
  <c r="N40" i="24"/>
  <c r="M40" i="24"/>
  <c r="L40" i="24"/>
  <c r="K40" i="24"/>
  <c r="J40" i="24"/>
  <c r="I40" i="24"/>
  <c r="H40" i="24"/>
  <c r="G40" i="24"/>
  <c r="F40" i="24"/>
  <c r="E40" i="24"/>
  <c r="D40" i="24"/>
  <c r="C40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F39" i="24"/>
  <c r="E39" i="24"/>
  <c r="D39" i="24"/>
  <c r="C39" i="24"/>
  <c r="X38" i="24"/>
  <c r="W38" i="24"/>
  <c r="V38" i="24"/>
  <c r="U38" i="24"/>
  <c r="T38" i="24"/>
  <c r="S38" i="24"/>
  <c r="R38" i="24"/>
  <c r="Q38" i="24"/>
  <c r="P38" i="24"/>
  <c r="O38" i="24"/>
  <c r="N38" i="24"/>
  <c r="M38" i="24"/>
  <c r="L38" i="24"/>
  <c r="K38" i="24"/>
  <c r="J38" i="24"/>
  <c r="I38" i="24"/>
  <c r="H38" i="24"/>
  <c r="G38" i="24"/>
  <c r="F38" i="24"/>
  <c r="E38" i="24"/>
  <c r="D38" i="24"/>
  <c r="C38" i="24"/>
  <c r="X37" i="24"/>
  <c r="W37" i="24"/>
  <c r="V37" i="24"/>
  <c r="U37" i="24"/>
  <c r="T37" i="24"/>
  <c r="S37" i="24"/>
  <c r="R37" i="24"/>
  <c r="Q37" i="24"/>
  <c r="P37" i="24"/>
  <c r="O37" i="24"/>
  <c r="N37" i="24"/>
  <c r="M37" i="24"/>
  <c r="L37" i="24"/>
  <c r="K37" i="24"/>
  <c r="J37" i="24"/>
  <c r="I37" i="24"/>
  <c r="H37" i="24"/>
  <c r="G37" i="24"/>
  <c r="F37" i="24"/>
  <c r="E37" i="24"/>
  <c r="D37" i="24"/>
  <c r="C37" i="24"/>
  <c r="X36" i="24"/>
  <c r="W36" i="24"/>
  <c r="V36" i="24"/>
  <c r="U36" i="24"/>
  <c r="T36" i="24"/>
  <c r="S36" i="24"/>
  <c r="R36" i="24"/>
  <c r="Q36" i="24"/>
  <c r="P36" i="24"/>
  <c r="O36" i="24"/>
  <c r="N36" i="24"/>
  <c r="M36" i="24"/>
  <c r="L36" i="24"/>
  <c r="K36" i="24"/>
  <c r="J36" i="24"/>
  <c r="I36" i="24"/>
  <c r="H36" i="24"/>
  <c r="G36" i="24"/>
  <c r="F36" i="24"/>
  <c r="E36" i="24"/>
  <c r="D36" i="24"/>
  <c r="C36" i="24"/>
  <c r="X35" i="24"/>
  <c r="W35" i="24"/>
  <c r="V35" i="24"/>
  <c r="U35" i="24"/>
  <c r="T35" i="24"/>
  <c r="S35" i="24"/>
  <c r="R35" i="24"/>
  <c r="Q35" i="24"/>
  <c r="P35" i="24"/>
  <c r="O35" i="24"/>
  <c r="N35" i="24"/>
  <c r="M35" i="24"/>
  <c r="L35" i="24"/>
  <c r="K35" i="24"/>
  <c r="J35" i="24"/>
  <c r="I35" i="24"/>
  <c r="H35" i="24"/>
  <c r="G35" i="24"/>
  <c r="F35" i="24"/>
  <c r="E35" i="24"/>
  <c r="D35" i="24"/>
  <c r="C35" i="24"/>
  <c r="X34" i="24"/>
  <c r="W34" i="24"/>
  <c r="V34" i="24"/>
  <c r="U34" i="24"/>
  <c r="T34" i="24"/>
  <c r="S34" i="24"/>
  <c r="R34" i="24"/>
  <c r="Q34" i="24"/>
  <c r="P34" i="24"/>
  <c r="O34" i="24"/>
  <c r="N34" i="24"/>
  <c r="M34" i="24"/>
  <c r="L34" i="24"/>
  <c r="K34" i="24"/>
  <c r="J34" i="24"/>
  <c r="I34" i="24"/>
  <c r="H34" i="24"/>
  <c r="G34" i="24"/>
  <c r="F34" i="24"/>
  <c r="E34" i="24"/>
  <c r="X33" i="24"/>
  <c r="W33" i="24"/>
  <c r="V33" i="24"/>
  <c r="U33" i="24"/>
  <c r="T33" i="24"/>
  <c r="S33" i="24"/>
  <c r="R33" i="24"/>
  <c r="Q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D33" i="24"/>
  <c r="C33" i="24"/>
  <c r="X31" i="24"/>
  <c r="W31" i="24"/>
  <c r="V31" i="24"/>
  <c r="U31" i="24"/>
  <c r="T31" i="24"/>
  <c r="S31" i="24"/>
  <c r="R31" i="24"/>
  <c r="Q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X30" i="24"/>
  <c r="W30" i="24"/>
  <c r="V30" i="24"/>
  <c r="U30" i="24"/>
  <c r="T30" i="24"/>
  <c r="S30" i="24"/>
  <c r="R30" i="24"/>
  <c r="Q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D30" i="24"/>
  <c r="C30" i="24"/>
  <c r="X29" i="24"/>
  <c r="W29" i="24"/>
  <c r="V29" i="24"/>
  <c r="U29" i="24"/>
  <c r="T29" i="24"/>
  <c r="S29" i="24"/>
  <c r="R29" i="24"/>
  <c r="Q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X28" i="24"/>
  <c r="W28" i="24"/>
  <c r="V28" i="24"/>
  <c r="U28" i="24"/>
  <c r="T28" i="24"/>
  <c r="S28" i="24"/>
  <c r="R28" i="24"/>
  <c r="Q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D28" i="24"/>
  <c r="C28" i="24"/>
  <c r="X27" i="24"/>
  <c r="W27" i="24"/>
  <c r="V27" i="24"/>
  <c r="U27" i="24"/>
  <c r="T27" i="24"/>
  <c r="S27" i="24"/>
  <c r="R27" i="24"/>
  <c r="Q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X26" i="24"/>
  <c r="W26" i="24"/>
  <c r="V26" i="24"/>
  <c r="U26" i="24"/>
  <c r="T26" i="24"/>
  <c r="S26" i="24"/>
  <c r="R26" i="24"/>
  <c r="Q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D26" i="24"/>
  <c r="C26" i="24"/>
  <c r="X24" i="24"/>
  <c r="W24" i="24"/>
  <c r="V24" i="24"/>
  <c r="U24" i="24"/>
  <c r="T24" i="24"/>
  <c r="S24" i="24"/>
  <c r="R24" i="24"/>
  <c r="Q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X23" i="24"/>
  <c r="W23" i="24"/>
  <c r="V23" i="24"/>
  <c r="U23" i="24"/>
  <c r="T23" i="24"/>
  <c r="S23" i="24"/>
  <c r="R23" i="24"/>
  <c r="Q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D23" i="24"/>
  <c r="C23" i="24"/>
  <c r="X22" i="24"/>
  <c r="W22" i="24"/>
  <c r="V22" i="24"/>
  <c r="U22" i="24"/>
  <c r="T22" i="24"/>
  <c r="S22" i="24"/>
  <c r="R22" i="24"/>
  <c r="Q22" i="24"/>
  <c r="P22" i="24"/>
  <c r="O22" i="24"/>
  <c r="N22" i="24"/>
  <c r="M22" i="24"/>
  <c r="L22" i="24"/>
  <c r="K22" i="24"/>
  <c r="J22" i="24"/>
  <c r="I22" i="24"/>
  <c r="H22" i="24"/>
  <c r="G22" i="24"/>
  <c r="F22" i="24"/>
  <c r="E22" i="24"/>
  <c r="D22" i="24"/>
  <c r="C22" i="24"/>
  <c r="X21" i="24"/>
  <c r="W21" i="24"/>
  <c r="V21" i="24"/>
  <c r="U21" i="24"/>
  <c r="T21" i="24"/>
  <c r="S21" i="24"/>
  <c r="R21" i="24"/>
  <c r="Q21" i="24"/>
  <c r="P21" i="24"/>
  <c r="O21" i="24"/>
  <c r="N21" i="24"/>
  <c r="M21" i="24"/>
  <c r="L21" i="24"/>
  <c r="K21" i="24"/>
  <c r="J21" i="24"/>
  <c r="I21" i="24"/>
  <c r="H21" i="24"/>
  <c r="G21" i="24"/>
  <c r="F21" i="24"/>
  <c r="E21" i="24"/>
  <c r="X20" i="24"/>
  <c r="W20" i="24"/>
  <c r="V20" i="24"/>
  <c r="U20" i="24"/>
  <c r="T20" i="24"/>
  <c r="S20" i="24"/>
  <c r="R20" i="24"/>
  <c r="Q20" i="24"/>
  <c r="P20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X19" i="24"/>
  <c r="W19" i="24"/>
  <c r="V19" i="24"/>
  <c r="U19" i="24"/>
  <c r="T19" i="24"/>
  <c r="S19" i="24"/>
  <c r="R19" i="24"/>
  <c r="Q19" i="24"/>
  <c r="P19" i="24"/>
  <c r="O19" i="24"/>
  <c r="N19" i="24"/>
  <c r="M19" i="24"/>
  <c r="L19" i="24"/>
  <c r="K19" i="24"/>
  <c r="J19" i="24"/>
  <c r="I19" i="24"/>
  <c r="H19" i="24"/>
  <c r="G19" i="24"/>
  <c r="F19" i="24"/>
  <c r="E19" i="24"/>
  <c r="D19" i="24"/>
  <c r="C19" i="24"/>
  <c r="X17" i="24"/>
  <c r="W17" i="24"/>
  <c r="V17" i="24"/>
  <c r="U17" i="24"/>
  <c r="T17" i="24"/>
  <c r="S17" i="24"/>
  <c r="R17" i="24"/>
  <c r="Q17" i="24"/>
  <c r="P17" i="24"/>
  <c r="O17" i="24"/>
  <c r="N17" i="24"/>
  <c r="M17" i="24"/>
  <c r="L17" i="24"/>
  <c r="K17" i="24"/>
  <c r="J17" i="24"/>
  <c r="I17" i="24"/>
  <c r="H17" i="24"/>
  <c r="G17" i="24"/>
  <c r="F17" i="24"/>
  <c r="E17" i="24"/>
  <c r="D17" i="24"/>
  <c r="C17" i="24"/>
  <c r="X16" i="24"/>
  <c r="W16" i="24"/>
  <c r="V16" i="24"/>
  <c r="U16" i="24"/>
  <c r="T16" i="24"/>
  <c r="S16" i="24"/>
  <c r="R16" i="24"/>
  <c r="Q16" i="24"/>
  <c r="P16" i="24"/>
  <c r="O16" i="24"/>
  <c r="N16" i="24"/>
  <c r="M16" i="24"/>
  <c r="L16" i="24"/>
  <c r="K16" i="24"/>
  <c r="J16" i="24"/>
  <c r="I16" i="24"/>
  <c r="H16" i="24"/>
  <c r="G16" i="24"/>
  <c r="F16" i="24"/>
  <c r="E16" i="24"/>
  <c r="X15" i="24"/>
  <c r="W15" i="24"/>
  <c r="V15" i="24"/>
  <c r="U15" i="24"/>
  <c r="T15" i="24"/>
  <c r="S15" i="24"/>
  <c r="R15" i="24"/>
  <c r="Q15" i="24"/>
  <c r="P15" i="24"/>
  <c r="O15" i="24"/>
  <c r="N15" i="24"/>
  <c r="M15" i="24"/>
  <c r="L15" i="24"/>
  <c r="K15" i="24"/>
  <c r="J15" i="24"/>
  <c r="I15" i="24"/>
  <c r="H15" i="24"/>
  <c r="G15" i="24"/>
  <c r="F15" i="24"/>
  <c r="E15" i="24"/>
  <c r="D15" i="24"/>
  <c r="C15" i="24"/>
  <c r="X12" i="24"/>
  <c r="W12" i="24"/>
  <c r="V12" i="24"/>
  <c r="U12" i="24"/>
  <c r="T12" i="24"/>
  <c r="S12" i="24"/>
  <c r="R12" i="24"/>
  <c r="Q12" i="24"/>
  <c r="P12" i="24"/>
  <c r="O12" i="24"/>
  <c r="N12" i="24"/>
  <c r="M12" i="24"/>
  <c r="L12" i="24"/>
  <c r="K12" i="24"/>
  <c r="J12" i="24"/>
  <c r="I12" i="24"/>
  <c r="H12" i="24"/>
  <c r="G12" i="24"/>
  <c r="F12" i="24"/>
  <c r="E12" i="24"/>
  <c r="X11" i="24"/>
  <c r="W11" i="24"/>
  <c r="V11" i="24"/>
  <c r="U11" i="24"/>
  <c r="T11" i="24"/>
  <c r="S11" i="24"/>
  <c r="R11" i="24"/>
  <c r="Q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C16" i="24" l="1"/>
  <c r="C31" i="24"/>
  <c r="C34" i="24"/>
  <c r="C76" i="24"/>
  <c r="C24" i="24" s="1"/>
  <c r="C104" i="24"/>
  <c r="C52" i="24" s="1"/>
  <c r="D16" i="24"/>
  <c r="D31" i="24"/>
  <c r="D34" i="24"/>
  <c r="D76" i="24"/>
  <c r="D24" i="24" s="1"/>
  <c r="D104" i="24"/>
  <c r="D52" i="24" s="1"/>
  <c r="D63" i="24"/>
  <c r="D11" i="24" s="1"/>
  <c r="C63" i="24" l="1"/>
  <c r="C11" i="24" l="1"/>
</calcChain>
</file>

<file path=xl/sharedStrings.xml><?xml version="1.0" encoding="utf-8"?>
<sst xmlns="http://schemas.openxmlformats.org/spreadsheetml/2006/main" count="324" uniqueCount="102">
  <si>
    <t>Қызметкерлер санаты / Категория работников</t>
  </si>
  <si>
    <t>оның ішінде әйел адамдар /из них женщин</t>
  </si>
  <si>
    <t>В</t>
  </si>
  <si>
    <t>оның ішінде:
 из них:</t>
  </si>
  <si>
    <t xml:space="preserve">        бастауыш
        начальных</t>
  </si>
  <si>
    <t xml:space="preserve">        негізгі 
        основных</t>
  </si>
  <si>
    <t xml:space="preserve">        орта
        средних</t>
  </si>
  <si>
    <t>мектеп директорларының оқу ісі жөніндегі орынбасарлары:
заместители директоров школ по учебной работе:</t>
  </si>
  <si>
    <t>мектеп директорларының тәрбие жөніндегі орынбасарлары 
заместители директоров школ по воспитательной работе</t>
  </si>
  <si>
    <t>1-4 сынып  (мектеп директорларынсыз және мектеп директор орынбаларларынсыз) 
 учителя 1-4 классов (без директоров и заместителей директоров школ)</t>
  </si>
  <si>
    <t>5-11(12) сынып мұғалімдері  (мектеп директорларынсыз және мектеп директор орынбаларларынсыз) 
учителя 5-11(12)  классов (без директоров и заместителей директоров школ)</t>
  </si>
  <si>
    <t>басқа педагогикалық қызметкерлер:
 другие педагогические работники:</t>
  </si>
  <si>
    <t>оның ішінде 
 из них:</t>
  </si>
  <si>
    <t>педагог-психолог</t>
  </si>
  <si>
    <t>әлеуметтік педагог
социальный педагог</t>
  </si>
  <si>
    <t>қосымша білім беру педагог
педагог-дополнительного образования</t>
  </si>
  <si>
    <t>оқытушы- логопед
учитель-логопед</t>
  </si>
  <si>
    <t>оқытушы–дефектолог
учитель-дефектолог</t>
  </si>
  <si>
    <t>сурдопедагог</t>
  </si>
  <si>
    <t>олигофренопедагог</t>
  </si>
  <si>
    <t>тифлопедагог</t>
  </si>
  <si>
    <t>тәрбиеші (аға тәрбиеші) 
воспитатель (старший воспитатель)</t>
  </si>
  <si>
    <t>мектепке дейінгі сыныптар  тәрбиешісі, мұғалімі
воспитатель, учитель предшкольных  классов</t>
  </si>
  <si>
    <t>тәлімгер (аға тәлімгер) 
вожатый (старший вожатый)</t>
  </si>
  <si>
    <t>басқалар / другие</t>
  </si>
  <si>
    <t>педагог қызметкерлерге теңестірілген тұлғалар 
лица, приравненные к педагогическим работникам:</t>
  </si>
  <si>
    <t>әдіскер (аға әдіскер)
методист (старший методист)</t>
  </si>
  <si>
    <t>ән-күй жетекшісі
музыкальный руководитель</t>
  </si>
  <si>
    <t>толық емес жұмыс күнінде жұмыс істейтін мұғалімдер (қосымша істеуші) 
учителя, работающие неполный рабочий день в (совместители)</t>
  </si>
  <si>
    <t>бастауыш мектепте 
 начальных школах</t>
  </si>
  <si>
    <t>негізгі мектепте 
основных школах</t>
  </si>
  <si>
    <t>орта мектепте 
средних школах</t>
  </si>
  <si>
    <t>кітапханашылар (кітапхана меңгерушісі)
библиотекари (заведующие библиотек)</t>
  </si>
  <si>
    <t>медициналық қызметкерлер
медицинский персонал</t>
  </si>
  <si>
    <t>медбикелер                                                                                    медсестры</t>
  </si>
  <si>
    <t>дәрігерлер                                                                                           врачи</t>
  </si>
  <si>
    <t xml:space="preserve">қалалық жерде </t>
  </si>
  <si>
    <t>в городской местности</t>
  </si>
  <si>
    <t>в сельской местности</t>
  </si>
  <si>
    <t xml:space="preserve">педагогикалық қызметкерлердің жалпы саны (2, 3, 4 жолдардың қосындысы):
общее количество педагогических работников (сумма строк 2, 3, 4):
</t>
  </si>
  <si>
    <t xml:space="preserve">соның ішінде мұғалімдер (2.1-2.8 жолдардың қосындысы)
в том числе учителей (сумма строк 2.1-2.8)
</t>
  </si>
  <si>
    <t>2.1.</t>
  </si>
  <si>
    <t>2.2.</t>
  </si>
  <si>
    <t>2.3.</t>
  </si>
  <si>
    <t>2.4.</t>
  </si>
  <si>
    <t>2.5.</t>
  </si>
  <si>
    <t>2.6.</t>
  </si>
  <si>
    <t>2.7.</t>
  </si>
  <si>
    <t>2.8.</t>
  </si>
  <si>
    <t>3.1.</t>
  </si>
  <si>
    <t>3.2.</t>
  </si>
  <si>
    <t>3.3.</t>
  </si>
  <si>
    <t>3.4.</t>
  </si>
  <si>
    <t>3.5.</t>
  </si>
  <si>
    <t>3.6.</t>
  </si>
  <si>
    <t>3.6.1.</t>
  </si>
  <si>
    <t>3.6.2.</t>
  </si>
  <si>
    <t>3.6.3.</t>
  </si>
  <si>
    <t>3.7.</t>
  </si>
  <si>
    <t>3.8.</t>
  </si>
  <si>
    <t>3.9.</t>
  </si>
  <si>
    <t>3.10.</t>
  </si>
  <si>
    <t>4.1.</t>
  </si>
  <si>
    <t>4.2.</t>
  </si>
  <si>
    <t>хореограф</t>
  </si>
  <si>
    <t>4.3.</t>
  </si>
  <si>
    <t>4.4.</t>
  </si>
  <si>
    <t>ерекше білім беру қажеттілігі бар балаларға арналған арнайы сыныптарда сабақ беретін мұғалімдер                                                 учителя, преподающие в специальных классах  для детей с особыми образовательными потребностями</t>
  </si>
  <si>
    <t>6.1.</t>
  </si>
  <si>
    <t>6.2.</t>
  </si>
  <si>
    <t>6.3.</t>
  </si>
  <si>
    <t>8.1.</t>
  </si>
  <si>
    <t>8.2.</t>
  </si>
  <si>
    <t xml:space="preserve">ауылдық жерде </t>
  </si>
  <si>
    <t>оның ішінде жасы бойынша / из них по возрасту</t>
  </si>
  <si>
    <t>зейнеткерлік жаста / пенсионный возраст</t>
  </si>
  <si>
    <t>25 жасқа дейін / до 25 лет</t>
  </si>
  <si>
    <t>ер адамдар / мужчины</t>
  </si>
  <si>
    <t>әйел адамдар / женщины</t>
  </si>
  <si>
    <t xml:space="preserve"> № </t>
  </si>
  <si>
    <t xml:space="preserve">Педагог қызметкерлерді жасы бойынша бөлу туралы мәліметтер </t>
  </si>
  <si>
    <t>Сведения о распределении педагогических работников по возрасту</t>
  </si>
  <si>
    <t>Барлығы қалалық және ауылдық жерлерде</t>
  </si>
  <si>
    <t>Итого городская и сельская местность</t>
  </si>
  <si>
    <t xml:space="preserve">Педагог қызметкерлердің жалпы саны /  Общая численность педагогических работников </t>
  </si>
  <si>
    <t xml:space="preserve">25 жастан 29 жасқа дейін  
от 25 до 29 лет
</t>
  </si>
  <si>
    <t xml:space="preserve">30 жастан 34 жасқа дейін 
от 30 до 34 лет
</t>
  </si>
  <si>
    <t xml:space="preserve">35 жастан 39 жасқа дейін 
 от 35 до 39 лет
</t>
  </si>
  <si>
    <t xml:space="preserve"> 40 жастан  44  жасқа дейін 
от 40 до 44 лет
</t>
  </si>
  <si>
    <t xml:space="preserve">45 жастан  49  жасқа дейін 
от 45 до 49 лет
</t>
  </si>
  <si>
    <t xml:space="preserve">50 жастан  54  жасқа дейін 
от 50 до 54 лет
</t>
  </si>
  <si>
    <t xml:space="preserve">55 жастан  59  жасқа дейін 
от 55 до 59 лет
</t>
  </si>
  <si>
    <t>59 жастан жоғары 
свыше 59 лет</t>
  </si>
  <si>
    <t xml:space="preserve">
</t>
  </si>
  <si>
    <t xml:space="preserve">А </t>
  </si>
  <si>
    <t>Индексі: № РИК 83 нысан V бөлім</t>
  </si>
  <si>
    <t>Индекс: форма № РИК 83 раздел V</t>
  </si>
  <si>
    <t>мектеп директорлары/ директора  школ</t>
  </si>
  <si>
    <t xml:space="preserve">педагог ұйымдастырушы 
педагог-организатор </t>
  </si>
  <si>
    <t xml:space="preserve">Кезеңділігі: жылдық 
</t>
  </si>
  <si>
    <t xml:space="preserve">Периодичность: годовая </t>
  </si>
  <si>
    <t xml:space="preserve">оның ішінде/из них: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</si>
</sst>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92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/>
    <xf numFmtId="0" fontId="1" fillId="0" borderId="0" xfId="0" applyFont="1" applyFill="1" applyAlignment="1">
      <alignment vertical="top"/>
    </xf>
    <xf numFmtId="0" fontId="4" fillId="0" borderId="0" xfId="0" applyFont="1" applyFill="1"/>
    <xf numFmtId="0" fontId="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0" fillId="0" borderId="0" xfId="0" applyFill="1" applyAlignment="1">
      <alignment vertical="top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3" fontId="2" fillId="0" borderId="4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center" indent="3"/>
    </xf>
    <xf numFmtId="0" fontId="2" fillId="2" borderId="0" xfId="0" applyFont="1" applyFill="1" applyBorder="1" applyAlignment="1">
      <alignment vertical="top"/>
    </xf>
    <xf numFmtId="0" fontId="6" fillId="4" borderId="13" xfId="1" applyFont="1" applyFill="1" applyBorder="1" applyAlignment="1">
      <alignment horizontal="left" vertical="center" textRotation="90" wrapText="1"/>
    </xf>
    <xf numFmtId="0" fontId="3" fillId="4" borderId="13" xfId="1" applyFont="1" applyFill="1" applyBorder="1" applyAlignment="1">
      <alignment horizontal="left" vertical="center" textRotation="90" wrapText="1"/>
    </xf>
    <xf numFmtId="0" fontId="3" fillId="4" borderId="3" xfId="1" applyFont="1" applyFill="1" applyBorder="1" applyAlignment="1">
      <alignment horizontal="left" vertical="center" textRotation="90" wrapText="1"/>
    </xf>
    <xf numFmtId="0" fontId="3" fillId="4" borderId="12" xfId="1" applyFont="1" applyFill="1" applyBorder="1" applyAlignment="1">
      <alignment horizontal="left" vertical="center" textRotation="90" wrapText="1"/>
    </xf>
    <xf numFmtId="0" fontId="3" fillId="4" borderId="12" xfId="1" applyFont="1" applyFill="1" applyBorder="1" applyAlignment="1">
      <alignment horizontal="center" vertical="center" textRotation="90" wrapText="1"/>
    </xf>
    <xf numFmtId="0" fontId="3" fillId="4" borderId="3" xfId="1" applyFont="1" applyFill="1" applyBorder="1" applyAlignment="1">
      <alignment horizontal="center" vertical="center" textRotation="90" wrapText="1"/>
    </xf>
    <xf numFmtId="0" fontId="6" fillId="5" borderId="13" xfId="1" applyFont="1" applyFill="1" applyBorder="1" applyAlignment="1">
      <alignment horizontal="left" vertical="center" textRotation="90" wrapText="1"/>
    </xf>
    <xf numFmtId="0" fontId="3" fillId="5" borderId="13" xfId="1" applyFont="1" applyFill="1" applyBorder="1" applyAlignment="1">
      <alignment horizontal="left" vertical="center" textRotation="90" wrapText="1"/>
    </xf>
    <xf numFmtId="0" fontId="3" fillId="5" borderId="3" xfId="1" applyFont="1" applyFill="1" applyBorder="1" applyAlignment="1">
      <alignment horizontal="left" vertical="center" textRotation="90" wrapText="1"/>
    </xf>
    <xf numFmtId="0" fontId="3" fillId="5" borderId="12" xfId="1" applyFont="1" applyFill="1" applyBorder="1" applyAlignment="1">
      <alignment horizontal="left" vertical="center" textRotation="90" wrapText="1"/>
    </xf>
    <xf numFmtId="0" fontId="3" fillId="5" borderId="12" xfId="1" applyFont="1" applyFill="1" applyBorder="1" applyAlignment="1">
      <alignment horizontal="center" vertical="center" textRotation="90" wrapText="1"/>
    </xf>
    <xf numFmtId="0" fontId="3" fillId="5" borderId="3" xfId="1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3" fontId="2" fillId="3" borderId="4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center" vertical="top" wrapText="1"/>
    </xf>
    <xf numFmtId="3" fontId="2" fillId="6" borderId="4" xfId="0" applyNumberFormat="1" applyFont="1" applyFill="1" applyBorder="1" applyAlignment="1">
      <alignment horizontal="center" vertical="center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center" vertical="top" wrapText="1"/>
    </xf>
    <xf numFmtId="3" fontId="2" fillId="7" borderId="4" xfId="0" applyNumberFormat="1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center" vertical="top" wrapText="1"/>
    </xf>
    <xf numFmtId="0" fontId="1" fillId="7" borderId="3" xfId="0" applyFont="1" applyFill="1" applyBorder="1" applyAlignment="1">
      <alignment horizontal="left" vertical="top" wrapText="1"/>
    </xf>
    <xf numFmtId="0" fontId="1" fillId="7" borderId="9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center" vertical="top"/>
    </xf>
    <xf numFmtId="3" fontId="2" fillId="8" borderId="4" xfId="0" applyNumberFormat="1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left" vertical="top" wrapText="1"/>
    </xf>
    <xf numFmtId="0" fontId="1" fillId="9" borderId="4" xfId="0" applyFont="1" applyFill="1" applyBorder="1" applyAlignment="1">
      <alignment horizontal="center" vertical="top"/>
    </xf>
    <xf numFmtId="3" fontId="2" fillId="9" borderId="4" xfId="0" applyNumberFormat="1" applyFont="1" applyFill="1" applyBorder="1" applyAlignment="1">
      <alignment horizontal="center" vertical="center" wrapText="1"/>
    </xf>
    <xf numFmtId="0" fontId="1" fillId="9" borderId="0" xfId="0" applyFont="1" applyFill="1" applyBorder="1" applyAlignment="1">
      <alignment horizontal="left" vertical="top" wrapText="1"/>
    </xf>
    <xf numFmtId="0" fontId="1" fillId="9" borderId="0" xfId="0" applyFont="1" applyFill="1" applyBorder="1" applyAlignment="1">
      <alignment horizontal="center" vertical="top"/>
    </xf>
    <xf numFmtId="3" fontId="2" fillId="9" borderId="0" xfId="0" applyNumberFormat="1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center" textRotation="90" wrapText="1"/>
    </xf>
    <xf numFmtId="0" fontId="6" fillId="4" borderId="10" xfId="1" applyFont="1" applyFill="1" applyBorder="1" applyAlignment="1">
      <alignment horizontal="center" vertical="center" textRotation="90" wrapText="1"/>
    </xf>
    <xf numFmtId="0" fontId="6" fillId="4" borderId="3" xfId="1" applyFont="1" applyFill="1" applyBorder="1" applyAlignment="1">
      <alignment horizontal="center" vertical="center" textRotation="90" wrapText="1"/>
    </xf>
    <xf numFmtId="0" fontId="6" fillId="4" borderId="11" xfId="1" applyFont="1" applyFill="1" applyBorder="1" applyAlignment="1">
      <alignment horizontal="center" vertical="center" textRotation="90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7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vertical="center"/>
    </xf>
    <xf numFmtId="0" fontId="1" fillId="5" borderId="3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1" fillId="5" borderId="15" xfId="0" applyFont="1" applyFill="1" applyBorder="1" applyAlignment="1">
      <alignment horizontal="center" vertical="top" wrapText="1"/>
    </xf>
    <xf numFmtId="0" fontId="6" fillId="5" borderId="2" xfId="1" applyFont="1" applyFill="1" applyBorder="1" applyAlignment="1">
      <alignment horizontal="center" vertical="center" textRotation="90" wrapText="1"/>
    </xf>
    <xf numFmtId="0" fontId="6" fillId="5" borderId="10" xfId="1" applyFont="1" applyFill="1" applyBorder="1" applyAlignment="1">
      <alignment horizontal="center" vertical="center" textRotation="90" wrapText="1"/>
    </xf>
    <xf numFmtId="0" fontId="6" fillId="5" borderId="3" xfId="1" applyFont="1" applyFill="1" applyBorder="1" applyAlignment="1">
      <alignment horizontal="center" vertical="center" textRotation="90" wrapText="1"/>
    </xf>
    <xf numFmtId="0" fontId="6" fillId="5" borderId="11" xfId="1" applyFont="1" applyFill="1" applyBorder="1" applyAlignment="1">
      <alignment horizontal="center" vertical="center" textRotation="90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0" fontId="8" fillId="5" borderId="4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Обычный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0.%20&#1056;&#1048;&#1050;%2083%20&#1076;&#1083;&#1103;%20&#1088;&#1072;&#1073;&#1086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ИК 83 раздел 1 "/>
      <sheetName val="РИК 83 раздел 2"/>
      <sheetName val="РИК 83 раздел 3"/>
      <sheetName val="РИК 83 раздел 4"/>
      <sheetName val="РИК 83 раздел 5 "/>
      <sheetName val="СПИС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Регион/Район</v>
          </cell>
        </row>
        <row r="4">
          <cell r="A4" t="str">
            <v>Итого по РК</v>
          </cell>
        </row>
        <row r="5">
          <cell r="A5" t="str">
            <v>Акмолинская область</v>
          </cell>
        </row>
        <row r="6">
          <cell r="A6" t="str">
            <v>г. Кокшетау</v>
          </cell>
        </row>
        <row r="7">
          <cell r="A7" t="str">
            <v>г. Степногорск</v>
          </cell>
        </row>
        <row r="8">
          <cell r="A8" t="str">
            <v>Аккольский</v>
          </cell>
        </row>
        <row r="9">
          <cell r="A9" t="str">
            <v>Aршалынский</v>
          </cell>
        </row>
        <row r="10">
          <cell r="A10" t="str">
            <v>Астраханский</v>
          </cell>
        </row>
        <row r="11">
          <cell r="A11" t="str">
            <v>Атбасарский</v>
          </cell>
        </row>
        <row r="12">
          <cell r="A12" t="str">
            <v>Буландынский</v>
          </cell>
        </row>
        <row r="13">
          <cell r="A13" t="str">
            <v>Бурабайский</v>
          </cell>
        </row>
        <row r="14">
          <cell r="A14" t="str">
            <v>Егиндыкольский</v>
          </cell>
        </row>
        <row r="15">
          <cell r="A15" t="str">
            <v>Енбекшильдерский</v>
          </cell>
        </row>
        <row r="16">
          <cell r="A16" t="str">
            <v>Ерейментауский</v>
          </cell>
        </row>
        <row r="17">
          <cell r="A17" t="str">
            <v>Есильский</v>
          </cell>
        </row>
        <row r="18">
          <cell r="A18" t="str">
            <v>Жаксынский</v>
          </cell>
        </row>
        <row r="19">
          <cell r="A19" t="str">
            <v>Жаркаинский</v>
          </cell>
        </row>
        <row r="20">
          <cell r="A20" t="str">
            <v>Зерендинский</v>
          </cell>
        </row>
        <row r="21">
          <cell r="A21" t="str">
            <v>Коргалжынский</v>
          </cell>
        </row>
        <row r="22">
          <cell r="A22" t="str">
            <v>Сандыктауский</v>
          </cell>
        </row>
        <row r="23">
          <cell r="A23" t="str">
            <v>Целиноградский</v>
          </cell>
        </row>
        <row r="24">
          <cell r="A24" t="str">
            <v>Шортандинский</v>
          </cell>
        </row>
        <row r="25">
          <cell r="A25" t="str">
            <v>Областные школы</v>
          </cell>
        </row>
        <row r="26">
          <cell r="A26" t="str">
            <v>Актюбинская область</v>
          </cell>
        </row>
        <row r="27">
          <cell r="A27" t="str">
            <v>г. Актобе</v>
          </cell>
        </row>
        <row r="28">
          <cell r="A28" t="str">
            <v>Алгинский</v>
          </cell>
        </row>
        <row r="29">
          <cell r="A29" t="str">
            <v>Айтекебийский</v>
          </cell>
        </row>
        <row r="30">
          <cell r="A30" t="str">
            <v xml:space="preserve"> Байганинский</v>
          </cell>
        </row>
        <row r="31">
          <cell r="A31" t="str">
            <v>Иргизский</v>
          </cell>
        </row>
        <row r="32">
          <cell r="A32" t="str">
            <v>Каргалинский</v>
          </cell>
        </row>
        <row r="33">
          <cell r="A33" t="str">
            <v>Мартукский</v>
          </cell>
        </row>
        <row r="34">
          <cell r="A34" t="str">
            <v>Мугалжарский</v>
          </cell>
        </row>
        <row r="35">
          <cell r="A35" t="str">
            <v>Темирский</v>
          </cell>
        </row>
        <row r="36">
          <cell r="A36" t="str">
            <v>Уилский</v>
          </cell>
        </row>
        <row r="37">
          <cell r="A37" t="str">
            <v>Хобдинский</v>
          </cell>
        </row>
        <row r="38">
          <cell r="A38" t="str">
            <v>Хромтауский</v>
          </cell>
        </row>
        <row r="39">
          <cell r="A39" t="str">
            <v>Шалкарский</v>
          </cell>
        </row>
        <row r="40">
          <cell r="A40" t="str">
            <v>Областные школы</v>
          </cell>
        </row>
        <row r="41">
          <cell r="A41" t="str">
            <v>Алматинская область</v>
          </cell>
        </row>
        <row r="42">
          <cell r="A42" t="str">
            <v>Аксуский</v>
          </cell>
        </row>
        <row r="43">
          <cell r="A43" t="str">
            <v>Алакольский</v>
          </cell>
        </row>
        <row r="44">
          <cell r="A44" t="str">
            <v>Балхашский</v>
          </cell>
        </row>
        <row r="45">
          <cell r="A45" t="str">
            <v>Енбекшиказахский</v>
          </cell>
        </row>
        <row r="46">
          <cell r="A46" t="str">
            <v>Ескельдинский</v>
          </cell>
        </row>
        <row r="47">
          <cell r="A47" t="str">
            <v>Жамбылский</v>
          </cell>
        </row>
        <row r="48">
          <cell r="A48" t="str">
            <v>Илийский</v>
          </cell>
        </row>
        <row r="49">
          <cell r="A49" t="str">
            <v>Каратальский</v>
          </cell>
        </row>
        <row r="50">
          <cell r="A50" t="str">
            <v>Карасайский</v>
          </cell>
        </row>
        <row r="51">
          <cell r="A51" t="str">
            <v>Кербулакский</v>
          </cell>
        </row>
        <row r="52">
          <cell r="A52" t="str">
            <v>Коксуский</v>
          </cell>
        </row>
        <row r="53">
          <cell r="A53" t="str">
            <v>Панфиловский</v>
          </cell>
        </row>
        <row r="54">
          <cell r="A54" t="str">
            <v>Райымбекский</v>
          </cell>
        </row>
        <row r="55">
          <cell r="A55" t="str">
            <v>Саркандский</v>
          </cell>
        </row>
        <row r="56">
          <cell r="A56" t="str">
            <v>Талгарский</v>
          </cell>
        </row>
        <row r="57">
          <cell r="A57" t="str">
            <v>Уйгурский</v>
          </cell>
        </row>
        <row r="58">
          <cell r="A58" t="str">
            <v>г.Капшагай</v>
          </cell>
        </row>
        <row r="59">
          <cell r="A59" t="str">
            <v>г.Талдыкорган</v>
          </cell>
        </row>
        <row r="60">
          <cell r="A60" t="str">
            <v>г.Текели</v>
          </cell>
        </row>
        <row r="61">
          <cell r="A61" t="str">
            <v>Областные школы</v>
          </cell>
        </row>
        <row r="62">
          <cell r="A62" t="str">
            <v>Атырауская область</v>
          </cell>
        </row>
        <row r="63">
          <cell r="A63" t="str">
            <v>Жылыойский</v>
          </cell>
        </row>
        <row r="64">
          <cell r="A64" t="str">
            <v>Индерский</v>
          </cell>
        </row>
        <row r="65">
          <cell r="A65" t="str">
            <v>Исатайский</v>
          </cell>
        </row>
        <row r="66">
          <cell r="A66" t="str">
            <v>Курмангазинский</v>
          </cell>
        </row>
        <row r="67">
          <cell r="A67" t="str">
            <v>Кзылкогинский</v>
          </cell>
        </row>
        <row r="68">
          <cell r="A68" t="str">
            <v>Макатский</v>
          </cell>
        </row>
        <row r="69">
          <cell r="A69" t="str">
            <v>Махамбетский</v>
          </cell>
        </row>
        <row r="70">
          <cell r="A70" t="str">
            <v>г. Атырау</v>
          </cell>
        </row>
        <row r="71">
          <cell r="A71" t="str">
            <v>Областные школы</v>
          </cell>
        </row>
        <row r="72">
          <cell r="A72" t="str">
            <v>Западно-Казахстанская область</v>
          </cell>
        </row>
        <row r="73">
          <cell r="A73" t="str">
            <v>г. Уральск</v>
          </cell>
        </row>
        <row r="74">
          <cell r="A74" t="str">
            <v xml:space="preserve">Акжаикский </v>
          </cell>
        </row>
        <row r="75">
          <cell r="A75" t="str">
            <v xml:space="preserve">Бурлинский </v>
          </cell>
        </row>
        <row r="76">
          <cell r="A76" t="str">
            <v xml:space="preserve">Жангалинский </v>
          </cell>
        </row>
        <row r="77">
          <cell r="A77" t="str">
            <v xml:space="preserve">Жанибекский </v>
          </cell>
        </row>
        <row r="78">
          <cell r="A78" t="str">
            <v xml:space="preserve">Зеленовский </v>
          </cell>
        </row>
        <row r="79">
          <cell r="A79" t="str">
            <v xml:space="preserve">Казталовский </v>
          </cell>
        </row>
        <row r="80">
          <cell r="A80" t="str">
            <v xml:space="preserve">Каратобинский </v>
          </cell>
        </row>
        <row r="81">
          <cell r="A81" t="str">
            <v xml:space="preserve">Бокейординский </v>
          </cell>
        </row>
        <row r="82">
          <cell r="A82" t="str">
            <v xml:space="preserve">Сырымский </v>
          </cell>
        </row>
        <row r="83">
          <cell r="A83" t="str">
            <v xml:space="preserve">Таскалинский </v>
          </cell>
        </row>
        <row r="84">
          <cell r="A84" t="str">
            <v xml:space="preserve">Теректинский </v>
          </cell>
        </row>
        <row r="85">
          <cell r="A85" t="str">
            <v xml:space="preserve">Чингирлауский </v>
          </cell>
        </row>
        <row r="86">
          <cell r="A86" t="str">
            <v>Областные школы</v>
          </cell>
        </row>
        <row r="87">
          <cell r="A87" t="str">
            <v>Жамбылская область</v>
          </cell>
        </row>
        <row r="88">
          <cell r="A88" t="str">
            <v>г. Тараз</v>
          </cell>
        </row>
        <row r="89">
          <cell r="A89" t="str">
            <v>Байзаковский</v>
          </cell>
        </row>
        <row r="90">
          <cell r="A90" t="str">
            <v>Жамбылский</v>
          </cell>
        </row>
        <row r="91">
          <cell r="A91" t="str">
            <v>Жуалынский</v>
          </cell>
        </row>
        <row r="92">
          <cell r="A92" t="str">
            <v>Кордайский</v>
          </cell>
        </row>
        <row r="93">
          <cell r="A93" t="str">
            <v>Т.Рыскулова</v>
          </cell>
        </row>
        <row r="94">
          <cell r="A94" t="str">
            <v>Меркенский</v>
          </cell>
        </row>
        <row r="95">
          <cell r="A95" t="str">
            <v xml:space="preserve"> Мойынкумский</v>
          </cell>
        </row>
        <row r="96">
          <cell r="A96" t="str">
            <v xml:space="preserve"> Сарысуский</v>
          </cell>
        </row>
        <row r="97">
          <cell r="A97" t="str">
            <v>Таласский</v>
          </cell>
        </row>
        <row r="98">
          <cell r="A98" t="str">
            <v>Шуйский</v>
          </cell>
        </row>
        <row r="99">
          <cell r="A99" t="str">
            <v>Областные школы</v>
          </cell>
        </row>
        <row r="100">
          <cell r="A100" t="str">
            <v>Карагандинская область</v>
          </cell>
        </row>
        <row r="101">
          <cell r="A101" t="str">
            <v>г. Караганда</v>
          </cell>
        </row>
        <row r="102">
          <cell r="A102" t="str">
            <v>г. Балхаш.</v>
          </cell>
        </row>
        <row r="103">
          <cell r="A103" t="str">
            <v>г. Жезказган</v>
          </cell>
        </row>
        <row r="104">
          <cell r="A104" t="str">
            <v>г. Каражал</v>
          </cell>
        </row>
        <row r="105">
          <cell r="A105" t="str">
            <v>г. Приозерск</v>
          </cell>
        </row>
        <row r="106">
          <cell r="A106" t="str">
            <v>г.Сарань</v>
          </cell>
        </row>
        <row r="107">
          <cell r="A107" t="str">
            <v>г. Сатпаев</v>
          </cell>
        </row>
        <row r="108">
          <cell r="A108" t="str">
            <v>г. Темиртау</v>
          </cell>
        </row>
        <row r="109">
          <cell r="A109" t="str">
            <v>г. Шахтинск</v>
          </cell>
        </row>
        <row r="110">
          <cell r="A110" t="str">
            <v xml:space="preserve">Абайский </v>
          </cell>
        </row>
        <row r="111">
          <cell r="A111" t="str">
            <v xml:space="preserve">Актогайский </v>
          </cell>
        </row>
        <row r="112">
          <cell r="A112" t="str">
            <v xml:space="preserve">Бухар-Жырауский </v>
          </cell>
        </row>
        <row r="113">
          <cell r="A113" t="str">
            <v xml:space="preserve">Жанааркинский </v>
          </cell>
        </row>
        <row r="114">
          <cell r="A114" t="str">
            <v xml:space="preserve">Каркаралинский </v>
          </cell>
        </row>
        <row r="115">
          <cell r="A115" t="str">
            <v xml:space="preserve">Hуринский </v>
          </cell>
        </row>
        <row r="116">
          <cell r="A116" t="str">
            <v xml:space="preserve">Осакаровский </v>
          </cell>
        </row>
        <row r="117">
          <cell r="A117" t="str">
            <v xml:space="preserve">Улытауский </v>
          </cell>
        </row>
        <row r="118">
          <cell r="A118" t="str">
            <v xml:space="preserve">Шетский </v>
          </cell>
        </row>
        <row r="119">
          <cell r="A119" t="str">
            <v>Областные школы</v>
          </cell>
        </row>
        <row r="120">
          <cell r="A120" t="str">
            <v>Костанайская область</v>
          </cell>
        </row>
        <row r="121">
          <cell r="A121" t="str">
            <v>Алтынсаринский</v>
          </cell>
        </row>
        <row r="122">
          <cell r="A122" t="str">
            <v>Амангельдинский</v>
          </cell>
        </row>
        <row r="123">
          <cell r="A123" t="str">
            <v>Аулиекольский</v>
          </cell>
        </row>
        <row r="124">
          <cell r="A124" t="str">
            <v>Денисовский</v>
          </cell>
        </row>
        <row r="125">
          <cell r="A125" t="str">
            <v>Жангельдинский</v>
          </cell>
        </row>
        <row r="126">
          <cell r="A126" t="str">
            <v>Житикаринский</v>
          </cell>
        </row>
        <row r="127">
          <cell r="A127" t="str">
            <v>Камыстинский</v>
          </cell>
        </row>
        <row r="128">
          <cell r="A128" t="str">
            <v>Карабалыкский</v>
          </cell>
        </row>
        <row r="129">
          <cell r="A129" t="str">
            <v>Карасуский</v>
          </cell>
        </row>
        <row r="130">
          <cell r="A130" t="str">
            <v>Костанайский</v>
          </cell>
        </row>
        <row r="131">
          <cell r="A131" t="str">
            <v>Мендыкаринский</v>
          </cell>
        </row>
        <row r="132">
          <cell r="A132" t="str">
            <v>Наурзумский</v>
          </cell>
        </row>
        <row r="133">
          <cell r="A133" t="str">
            <v>Сарыкольский</v>
          </cell>
        </row>
        <row r="134">
          <cell r="A134" t="str">
            <v>Тарановский</v>
          </cell>
        </row>
        <row r="135">
          <cell r="A135" t="str">
            <v>Узункольский</v>
          </cell>
        </row>
        <row r="136">
          <cell r="A136" t="str">
            <v>Федоровский</v>
          </cell>
        </row>
        <row r="137">
          <cell r="A137" t="str">
            <v>г. Аркалык</v>
          </cell>
        </row>
        <row r="138">
          <cell r="A138" t="str">
            <v>г. Костанай</v>
          </cell>
        </row>
        <row r="139">
          <cell r="A139" t="str">
            <v>г. Лисаковск</v>
          </cell>
        </row>
        <row r="140">
          <cell r="A140" t="str">
            <v>г. Рудный</v>
          </cell>
        </row>
        <row r="141">
          <cell r="A141" t="str">
            <v>Областные школы</v>
          </cell>
        </row>
        <row r="142">
          <cell r="A142" t="str">
            <v>Кызылординская область</v>
          </cell>
        </row>
        <row r="143">
          <cell r="A143" t="str">
            <v>г.Кызылорда</v>
          </cell>
        </row>
        <row r="144">
          <cell r="A144" t="str">
            <v>Аральский</v>
          </cell>
        </row>
        <row r="145">
          <cell r="A145" t="str">
            <v xml:space="preserve"> Жалагашский</v>
          </cell>
        </row>
        <row r="146">
          <cell r="A146" t="str">
            <v>Жанакорганский</v>
          </cell>
        </row>
        <row r="147">
          <cell r="A147" t="str">
            <v>Казалинский</v>
          </cell>
        </row>
        <row r="148">
          <cell r="A148" t="str">
            <v xml:space="preserve"> Кармакшинский</v>
          </cell>
        </row>
        <row r="149">
          <cell r="A149" t="str">
            <v>Сырдарьинский</v>
          </cell>
        </row>
        <row r="150">
          <cell r="A150" t="str">
            <v>Чиилийский</v>
          </cell>
        </row>
        <row r="151">
          <cell r="A151" t="str">
            <v>Областные школы</v>
          </cell>
        </row>
        <row r="152">
          <cell r="A152" t="str">
            <v>Мангистауская область</v>
          </cell>
        </row>
        <row r="153">
          <cell r="A153" t="str">
            <v xml:space="preserve">Каракиянский </v>
          </cell>
        </row>
        <row r="154">
          <cell r="A154" t="str">
            <v xml:space="preserve">Тупкараганский </v>
          </cell>
        </row>
        <row r="155">
          <cell r="A155" t="str">
            <v xml:space="preserve">Мангистауский </v>
          </cell>
        </row>
        <row r="156">
          <cell r="A156" t="str">
            <v xml:space="preserve">Мунайлинский </v>
          </cell>
        </row>
        <row r="157">
          <cell r="A157" t="str">
            <v xml:space="preserve">Бейнеуский </v>
          </cell>
        </row>
        <row r="158">
          <cell r="A158" t="str">
            <v>г. Жанаозен</v>
          </cell>
        </row>
        <row r="159">
          <cell r="A159" t="str">
            <v>г. Актау</v>
          </cell>
        </row>
        <row r="160">
          <cell r="A160" t="str">
            <v>Областные школы</v>
          </cell>
        </row>
        <row r="161">
          <cell r="A161" t="str">
            <v>Южно-Казахстанская область</v>
          </cell>
        </row>
        <row r="162">
          <cell r="A162" t="str">
            <v>г.Арысь</v>
          </cell>
        </row>
        <row r="163">
          <cell r="A163" t="str">
            <v>г.Кентау</v>
          </cell>
        </row>
        <row r="164">
          <cell r="A164" t="str">
            <v>г.Туркестан</v>
          </cell>
        </row>
        <row r="165">
          <cell r="A165" t="str">
            <v>Байдибекский</v>
          </cell>
        </row>
        <row r="166">
          <cell r="A166" t="str">
            <v>Казыгуртский</v>
          </cell>
        </row>
        <row r="167">
          <cell r="A167" t="str">
            <v>Мактааральский</v>
          </cell>
        </row>
        <row r="168">
          <cell r="A168" t="str">
            <v>Ордабасинский</v>
          </cell>
        </row>
        <row r="169">
          <cell r="A169" t="str">
            <v>Отырарский</v>
          </cell>
        </row>
        <row r="170">
          <cell r="A170" t="str">
            <v xml:space="preserve">      Сайрамский</v>
          </cell>
        </row>
        <row r="171">
          <cell r="A171" t="str">
            <v>Сарыагашский</v>
          </cell>
        </row>
        <row r="172">
          <cell r="A172" t="str">
            <v>Сузакский</v>
          </cell>
        </row>
        <row r="173">
          <cell r="A173" t="str">
            <v>Толебийский</v>
          </cell>
        </row>
        <row r="174">
          <cell r="A174" t="str">
            <v>Тюлькубасский</v>
          </cell>
        </row>
        <row r="175">
          <cell r="A175" t="str">
            <v>Шардаринский</v>
          </cell>
        </row>
        <row r="176">
          <cell r="A176" t="str">
            <v>г.Шымкент</v>
          </cell>
        </row>
        <row r="177">
          <cell r="A177" t="str">
            <v>Областные школы</v>
          </cell>
        </row>
        <row r="178">
          <cell r="A178" t="str">
            <v>Павлодарская область</v>
          </cell>
        </row>
        <row r="179">
          <cell r="A179" t="str">
            <v xml:space="preserve"> г. Павлодар</v>
          </cell>
        </row>
        <row r="180">
          <cell r="A180" t="str">
            <v xml:space="preserve"> г. Аксу</v>
          </cell>
        </row>
        <row r="181">
          <cell r="A181" t="str">
            <v xml:space="preserve"> г. Экибастуз</v>
          </cell>
        </row>
        <row r="182">
          <cell r="A182" t="str">
            <v xml:space="preserve"> Актогайский</v>
          </cell>
        </row>
        <row r="183">
          <cell r="A183" t="str">
            <v>Баянаульский</v>
          </cell>
        </row>
        <row r="184">
          <cell r="A184" t="str">
            <v>Железинский</v>
          </cell>
        </row>
        <row r="185">
          <cell r="A185" t="str">
            <v>Иртышский</v>
          </cell>
        </row>
        <row r="186">
          <cell r="A186" t="str">
            <v>Качирский</v>
          </cell>
        </row>
        <row r="187">
          <cell r="A187" t="str">
            <v>Лебяжинский</v>
          </cell>
        </row>
        <row r="188">
          <cell r="A188" t="str">
            <v>Майский</v>
          </cell>
        </row>
        <row r="189">
          <cell r="A189" t="str">
            <v xml:space="preserve">Павлодарский </v>
          </cell>
        </row>
        <row r="190">
          <cell r="A190" t="str">
            <v>Успенский</v>
          </cell>
        </row>
        <row r="191">
          <cell r="A191" t="str">
            <v>Щербактинский</v>
          </cell>
        </row>
        <row r="192">
          <cell r="A192" t="str">
            <v xml:space="preserve"> Областные школы</v>
          </cell>
        </row>
        <row r="193">
          <cell r="A193" t="str">
            <v>Северо-Казахстанская область</v>
          </cell>
        </row>
        <row r="194">
          <cell r="A194" t="str">
            <v>г.Петропавловск</v>
          </cell>
        </row>
        <row r="195">
          <cell r="A195" t="str">
            <v>Айыртауский</v>
          </cell>
        </row>
        <row r="196">
          <cell r="A196" t="str">
            <v>Акжарский</v>
          </cell>
        </row>
        <row r="197">
          <cell r="A197" t="str">
            <v>Аккайынский</v>
          </cell>
        </row>
        <row r="198">
          <cell r="A198" t="str">
            <v>им.Г.Мусрепова</v>
          </cell>
        </row>
        <row r="199">
          <cell r="A199" t="str">
            <v>Есильский</v>
          </cell>
        </row>
        <row r="200">
          <cell r="A200" t="str">
            <v>Жамбылский</v>
          </cell>
        </row>
        <row r="201">
          <cell r="A201" t="str">
            <v>Кызылжарский</v>
          </cell>
        </row>
        <row r="202">
          <cell r="A202" t="str">
            <v>Магжана Жумабаева</v>
          </cell>
        </row>
        <row r="203">
          <cell r="A203" t="str">
            <v>Мамлютский</v>
          </cell>
        </row>
        <row r="204">
          <cell r="A204" t="str">
            <v>Тайыншинский</v>
          </cell>
        </row>
        <row r="205">
          <cell r="A205" t="str">
            <v>Тимирязевский</v>
          </cell>
        </row>
        <row r="206">
          <cell r="A206" t="str">
            <v>Уалихановский</v>
          </cell>
        </row>
        <row r="207">
          <cell r="A207" t="str">
            <v>Шал акына</v>
          </cell>
        </row>
        <row r="208">
          <cell r="A208" t="str">
            <v xml:space="preserve"> Областные школы</v>
          </cell>
        </row>
        <row r="209">
          <cell r="A209" t="str">
            <v>Восточно-Казахстанская область</v>
          </cell>
        </row>
        <row r="210">
          <cell r="A210" t="str">
            <v>Абайский</v>
          </cell>
        </row>
        <row r="211">
          <cell r="A211" t="str">
            <v>Аягозский</v>
          </cell>
        </row>
        <row r="212">
          <cell r="A212" t="str">
            <v>Бескарагайский</v>
          </cell>
        </row>
        <row r="213">
          <cell r="A213" t="str">
            <v>Бородулихинский</v>
          </cell>
        </row>
        <row r="214">
          <cell r="A214" t="str">
            <v>Глубоковский</v>
          </cell>
        </row>
        <row r="215">
          <cell r="A215" t="str">
            <v>Жарминский</v>
          </cell>
        </row>
        <row r="216">
          <cell r="A216" t="str">
            <v>Зайсанский</v>
          </cell>
        </row>
        <row r="217">
          <cell r="A217" t="str">
            <v>Зыряновский</v>
          </cell>
        </row>
        <row r="218">
          <cell r="A218" t="str">
            <v>Катон-Карагайский</v>
          </cell>
        </row>
        <row r="219">
          <cell r="A219" t="str">
            <v>Курчумский</v>
          </cell>
        </row>
        <row r="220">
          <cell r="A220" t="str">
            <v>г. Курчатов</v>
          </cell>
        </row>
        <row r="221">
          <cell r="A221" t="str">
            <v>Кокпектинский</v>
          </cell>
        </row>
        <row r="222">
          <cell r="A222" t="str">
            <v>г. Риддер</v>
          </cell>
        </row>
        <row r="223">
          <cell r="A223" t="str">
            <v>г. Семей</v>
          </cell>
        </row>
        <row r="224">
          <cell r="A224" t="str">
            <v>Тарбагатайский</v>
          </cell>
        </row>
        <row r="225">
          <cell r="A225" t="str">
            <v>Уланский</v>
          </cell>
        </row>
        <row r="226">
          <cell r="A226" t="str">
            <v>Урджарский</v>
          </cell>
        </row>
        <row r="227">
          <cell r="A227" t="str">
            <v>г. Усть-Каменогорск</v>
          </cell>
        </row>
        <row r="228">
          <cell r="A228" t="str">
            <v>Шемонаихинский</v>
          </cell>
        </row>
        <row r="229">
          <cell r="A229" t="str">
            <v xml:space="preserve"> Областные школы</v>
          </cell>
        </row>
        <row r="230">
          <cell r="A230" t="str">
            <v>г. Астана</v>
          </cell>
        </row>
        <row r="231">
          <cell r="A231" t="str">
            <v>г. Алматы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61"/>
  <sheetViews>
    <sheetView tabSelected="1" view="pageBreakPreview" zoomScale="70" zoomScaleNormal="70" zoomScaleSheetLayoutView="70" workbookViewId="0">
      <pane ySplit="10" topLeftCell="A101" activePane="bottomLeft" state="frozen"/>
      <selection pane="bottomLeft" activeCell="X107" sqref="X107"/>
    </sheetView>
  </sheetViews>
  <sheetFormatPr defaultColWidth="9.140625" defaultRowHeight="15" x14ac:dyDescent="0.25"/>
  <cols>
    <col min="1" max="1" width="57.85546875" style="15" customWidth="1"/>
    <col min="2" max="2" width="6.28515625" style="15" customWidth="1"/>
    <col min="3" max="3" width="9.140625" style="15"/>
    <col min="4" max="4" width="7.7109375" style="15" customWidth="1"/>
    <col min="5" max="6" width="5.85546875" style="15" customWidth="1"/>
    <col min="7" max="7" width="6.140625" style="15" customWidth="1"/>
    <col min="8" max="14" width="5.85546875" style="15" customWidth="1"/>
    <col min="15" max="15" width="5.42578125" style="15" customWidth="1"/>
    <col min="16" max="16" width="5.85546875" style="15" customWidth="1"/>
    <col min="17" max="17" width="5.42578125" style="15" customWidth="1"/>
    <col min="18" max="18" width="5.85546875" style="15" customWidth="1"/>
    <col min="19" max="19" width="5.28515625" style="15" customWidth="1"/>
    <col min="20" max="21" width="5.85546875" style="15" customWidth="1"/>
    <col min="22" max="22" width="5.7109375" style="15" customWidth="1"/>
    <col min="23" max="23" width="7.7109375" style="15" customWidth="1"/>
    <col min="24" max="24" width="8.42578125" style="15" customWidth="1"/>
    <col min="25" max="16384" width="9.140625" style="15"/>
  </cols>
  <sheetData>
    <row r="1" spans="1:26" s="7" customFormat="1" ht="12.75" customHeight="1" x14ac:dyDescent="0.25">
      <c r="A1" s="79" t="s">
        <v>80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</row>
    <row r="2" spans="1:26" s="7" customFormat="1" ht="15.75" x14ac:dyDescent="0.2">
      <c r="A2" s="80" t="s">
        <v>81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</row>
    <row r="3" spans="1:26" s="8" customFormat="1" ht="15.75" customHeight="1" x14ac:dyDescent="0.25">
      <c r="A3" s="77" t="s">
        <v>95</v>
      </c>
      <c r="B3" s="77"/>
      <c r="C3" s="77"/>
      <c r="D3" s="77"/>
      <c r="E3" s="77"/>
      <c r="F3" s="78" t="s">
        <v>99</v>
      </c>
      <c r="G3" s="78"/>
      <c r="H3" s="78"/>
      <c r="I3" s="78"/>
      <c r="K3" s="16"/>
      <c r="L3" s="3"/>
      <c r="M3" s="3"/>
      <c r="N3" s="3"/>
      <c r="O3" s="3"/>
      <c r="P3" s="3"/>
      <c r="Q3" s="3"/>
      <c r="R3" s="3"/>
      <c r="S3" s="3"/>
    </row>
    <row r="4" spans="1:26" s="8" customFormat="1" ht="15.75" customHeight="1" x14ac:dyDescent="0.25">
      <c r="A4" s="77" t="s">
        <v>96</v>
      </c>
      <c r="B4" s="77"/>
      <c r="C4" s="77"/>
      <c r="D4" s="77"/>
      <c r="E4" s="77"/>
      <c r="F4" s="8" t="s">
        <v>100</v>
      </c>
      <c r="G4" s="3"/>
      <c r="H4" s="3"/>
      <c r="K4" s="16"/>
      <c r="L4" s="3"/>
      <c r="M4" s="3"/>
      <c r="N4" s="3"/>
      <c r="O4" s="3"/>
      <c r="P4" s="3"/>
      <c r="Q4" s="3"/>
      <c r="R4" s="3"/>
      <c r="S4" s="3"/>
    </row>
    <row r="5" spans="1:26" s="2" customFormat="1" ht="13.5" customHeight="1" x14ac:dyDescent="0.25">
      <c r="E5" s="6"/>
      <c r="F5" s="16"/>
      <c r="G5" s="6"/>
      <c r="H5" s="6"/>
      <c r="I5" s="6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6" s="7" customFormat="1" ht="16.5" customHeight="1" x14ac:dyDescent="0.25">
      <c r="A6" s="26" t="s">
        <v>82</v>
      </c>
      <c r="B6" s="18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9"/>
      <c r="Y6" s="19"/>
      <c r="Z6" s="19"/>
    </row>
    <row r="7" spans="1:26" s="9" customFormat="1" ht="15.75" x14ac:dyDescent="0.25">
      <c r="A7" s="26" t="s">
        <v>83</v>
      </c>
      <c r="B7" s="20"/>
      <c r="C7" s="10"/>
      <c r="D7" s="10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2"/>
      <c r="Y7" s="22"/>
      <c r="Z7" s="22"/>
    </row>
    <row r="8" spans="1:26" s="9" customFormat="1" ht="24" customHeight="1" x14ac:dyDescent="0.25">
      <c r="A8" s="81" t="s">
        <v>0</v>
      </c>
      <c r="B8" s="83" t="s">
        <v>79</v>
      </c>
      <c r="C8" s="84" t="s">
        <v>84</v>
      </c>
      <c r="D8" s="86" t="s">
        <v>1</v>
      </c>
      <c r="E8" s="88" t="s">
        <v>74</v>
      </c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90"/>
      <c r="W8" s="91" t="s">
        <v>75</v>
      </c>
      <c r="X8" s="91"/>
      <c r="Y8" s="22"/>
      <c r="Z8" s="22"/>
    </row>
    <row r="9" spans="1:26" s="7" customFormat="1" ht="123.75" customHeight="1" x14ac:dyDescent="0.2">
      <c r="A9" s="82"/>
      <c r="B9" s="83"/>
      <c r="C9" s="85"/>
      <c r="D9" s="87"/>
      <c r="E9" s="34" t="s">
        <v>76</v>
      </c>
      <c r="F9" s="35" t="s">
        <v>1</v>
      </c>
      <c r="G9" s="36" t="s">
        <v>85</v>
      </c>
      <c r="H9" s="36" t="s">
        <v>1</v>
      </c>
      <c r="I9" s="36" t="s">
        <v>86</v>
      </c>
      <c r="J9" s="36" t="s">
        <v>1</v>
      </c>
      <c r="K9" s="36" t="s">
        <v>87</v>
      </c>
      <c r="L9" s="36" t="s">
        <v>1</v>
      </c>
      <c r="M9" s="36" t="s">
        <v>88</v>
      </c>
      <c r="N9" s="37" t="s">
        <v>1</v>
      </c>
      <c r="O9" s="37" t="s">
        <v>89</v>
      </c>
      <c r="P9" s="37" t="s">
        <v>1</v>
      </c>
      <c r="Q9" s="37" t="s">
        <v>90</v>
      </c>
      <c r="R9" s="37" t="s">
        <v>1</v>
      </c>
      <c r="S9" s="37" t="s">
        <v>91</v>
      </c>
      <c r="T9" s="37" t="s">
        <v>1</v>
      </c>
      <c r="U9" s="37" t="s">
        <v>92</v>
      </c>
      <c r="V9" s="37" t="s">
        <v>1</v>
      </c>
      <c r="W9" s="38" t="s">
        <v>77</v>
      </c>
      <c r="X9" s="39" t="s">
        <v>78</v>
      </c>
      <c r="Y9" s="66" t="s">
        <v>93</v>
      </c>
      <c r="Z9" s="66"/>
    </row>
    <row r="10" spans="1:26" s="7" customFormat="1" ht="14.25" customHeight="1" x14ac:dyDescent="0.25">
      <c r="A10" s="13" t="s">
        <v>94</v>
      </c>
      <c r="B10" s="24" t="s">
        <v>2</v>
      </c>
      <c r="C10" s="13">
        <v>1</v>
      </c>
      <c r="D10" s="13">
        <v>2</v>
      </c>
      <c r="E10" s="25">
        <v>3</v>
      </c>
      <c r="F10" s="25">
        <v>4</v>
      </c>
      <c r="G10" s="25">
        <v>5</v>
      </c>
      <c r="H10" s="13">
        <v>6</v>
      </c>
      <c r="I10" s="13">
        <v>7</v>
      </c>
      <c r="J10" s="25">
        <v>8</v>
      </c>
      <c r="K10" s="25">
        <v>9</v>
      </c>
      <c r="L10" s="25">
        <v>10</v>
      </c>
      <c r="M10" s="13">
        <v>11</v>
      </c>
      <c r="N10" s="13">
        <v>12</v>
      </c>
      <c r="O10" s="25">
        <v>13</v>
      </c>
      <c r="P10" s="25">
        <v>14</v>
      </c>
      <c r="Q10" s="25">
        <v>15</v>
      </c>
      <c r="R10" s="13">
        <v>16</v>
      </c>
      <c r="S10" s="13">
        <v>17</v>
      </c>
      <c r="T10" s="25">
        <v>18</v>
      </c>
      <c r="U10" s="25">
        <v>19</v>
      </c>
      <c r="V10" s="25">
        <v>20</v>
      </c>
      <c r="W10" s="13">
        <v>21</v>
      </c>
      <c r="X10" s="13">
        <v>22</v>
      </c>
      <c r="Y10" s="19"/>
      <c r="Z10" s="19"/>
    </row>
    <row r="11" spans="1:26" s="7" customFormat="1" ht="64.5" customHeight="1" x14ac:dyDescent="0.25">
      <c r="A11" s="40" t="s">
        <v>39</v>
      </c>
      <c r="B11" s="41">
        <v>1</v>
      </c>
      <c r="C11" s="42">
        <f t="shared" ref="C11:X11" si="0">C63+C117</f>
        <v>1255</v>
      </c>
      <c r="D11" s="42">
        <f t="shared" si="0"/>
        <v>1090</v>
      </c>
      <c r="E11" s="42">
        <f t="shared" si="0"/>
        <v>135</v>
      </c>
      <c r="F11" s="42">
        <f t="shared" si="0"/>
        <v>104</v>
      </c>
      <c r="G11" s="42">
        <f t="shared" si="0"/>
        <v>149</v>
      </c>
      <c r="H11" s="42">
        <f t="shared" si="0"/>
        <v>130</v>
      </c>
      <c r="I11" s="42">
        <f t="shared" si="0"/>
        <v>144</v>
      </c>
      <c r="J11" s="42">
        <f t="shared" si="0"/>
        <v>118</v>
      </c>
      <c r="K11" s="42">
        <f t="shared" si="0"/>
        <v>118</v>
      </c>
      <c r="L11" s="42">
        <f t="shared" si="0"/>
        <v>99</v>
      </c>
      <c r="M11" s="42">
        <f t="shared" si="0"/>
        <v>152</v>
      </c>
      <c r="N11" s="42">
        <f t="shared" si="0"/>
        <v>136</v>
      </c>
      <c r="O11" s="42">
        <f t="shared" si="0"/>
        <v>157</v>
      </c>
      <c r="P11" s="42">
        <f t="shared" si="0"/>
        <v>134</v>
      </c>
      <c r="Q11" s="42">
        <f t="shared" si="0"/>
        <v>184</v>
      </c>
      <c r="R11" s="42">
        <f t="shared" si="0"/>
        <v>160</v>
      </c>
      <c r="S11" s="42">
        <f t="shared" si="0"/>
        <v>159</v>
      </c>
      <c r="T11" s="42">
        <f t="shared" si="0"/>
        <v>153</v>
      </c>
      <c r="U11" s="42">
        <f t="shared" si="0"/>
        <v>57</v>
      </c>
      <c r="V11" s="42">
        <f t="shared" si="0"/>
        <v>56</v>
      </c>
      <c r="W11" s="42">
        <f t="shared" si="0"/>
        <v>0</v>
      </c>
      <c r="X11" s="42">
        <f t="shared" si="0"/>
        <v>75</v>
      </c>
      <c r="Y11" s="19"/>
      <c r="Z11" s="19"/>
    </row>
    <row r="12" spans="1:26" s="7" customFormat="1" ht="49.5" customHeight="1" x14ac:dyDescent="0.25">
      <c r="A12" s="43" t="s">
        <v>40</v>
      </c>
      <c r="B12" s="44">
        <v>2</v>
      </c>
      <c r="C12" s="45">
        <f t="shared" ref="C12:X12" si="1">C64+C118</f>
        <v>1097</v>
      </c>
      <c r="D12" s="45">
        <f t="shared" si="1"/>
        <v>938</v>
      </c>
      <c r="E12" s="45">
        <f t="shared" si="1"/>
        <v>118</v>
      </c>
      <c r="F12" s="45">
        <f t="shared" si="1"/>
        <v>87</v>
      </c>
      <c r="G12" s="45">
        <f t="shared" si="1"/>
        <v>112</v>
      </c>
      <c r="H12" s="45">
        <f t="shared" si="1"/>
        <v>93</v>
      </c>
      <c r="I12" s="45">
        <f t="shared" si="1"/>
        <v>123</v>
      </c>
      <c r="J12" s="45">
        <f t="shared" si="1"/>
        <v>98</v>
      </c>
      <c r="K12" s="45">
        <f t="shared" si="1"/>
        <v>102</v>
      </c>
      <c r="L12" s="45">
        <f t="shared" si="1"/>
        <v>85</v>
      </c>
      <c r="M12" s="45">
        <f t="shared" si="1"/>
        <v>128</v>
      </c>
      <c r="N12" s="45">
        <f t="shared" si="1"/>
        <v>113</v>
      </c>
      <c r="O12" s="45">
        <f t="shared" si="1"/>
        <v>140</v>
      </c>
      <c r="P12" s="45">
        <f t="shared" si="1"/>
        <v>118</v>
      </c>
      <c r="Q12" s="45">
        <f t="shared" si="1"/>
        <v>166</v>
      </c>
      <c r="R12" s="45">
        <f t="shared" si="1"/>
        <v>143</v>
      </c>
      <c r="S12" s="45">
        <f t="shared" si="1"/>
        <v>152</v>
      </c>
      <c r="T12" s="45">
        <f t="shared" si="1"/>
        <v>146</v>
      </c>
      <c r="U12" s="45">
        <f t="shared" si="1"/>
        <v>56</v>
      </c>
      <c r="V12" s="45">
        <f t="shared" si="1"/>
        <v>55</v>
      </c>
      <c r="W12" s="45">
        <f t="shared" si="1"/>
        <v>0</v>
      </c>
      <c r="X12" s="45">
        <f t="shared" si="1"/>
        <v>73</v>
      </c>
      <c r="Y12" s="19"/>
      <c r="Z12" s="19"/>
    </row>
    <row r="13" spans="1:26" s="7" customFormat="1" ht="15.75" customHeight="1" x14ac:dyDescent="0.25">
      <c r="A13" s="12" t="s">
        <v>101</v>
      </c>
      <c r="B13" s="11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19"/>
      <c r="Z13" s="19"/>
    </row>
    <row r="14" spans="1:26" s="7" customFormat="1" ht="20.25" customHeight="1" x14ac:dyDescent="0.25">
      <c r="A14" s="12" t="s">
        <v>97</v>
      </c>
      <c r="B14" s="11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19"/>
      <c r="Z14" s="19"/>
    </row>
    <row r="15" spans="1:26" s="7" customFormat="1" ht="30.75" customHeight="1" x14ac:dyDescent="0.25">
      <c r="A15" s="46" t="s">
        <v>4</v>
      </c>
      <c r="B15" s="47" t="s">
        <v>41</v>
      </c>
      <c r="C15" s="48">
        <f>C67+C121</f>
        <v>1</v>
      </c>
      <c r="D15" s="48">
        <f t="shared" ref="D15:X15" si="2">D67+D121</f>
        <v>1</v>
      </c>
      <c r="E15" s="48">
        <f t="shared" si="2"/>
        <v>0</v>
      </c>
      <c r="F15" s="48">
        <f t="shared" si="2"/>
        <v>0</v>
      </c>
      <c r="G15" s="48">
        <f t="shared" si="2"/>
        <v>0</v>
      </c>
      <c r="H15" s="48">
        <f t="shared" si="2"/>
        <v>0</v>
      </c>
      <c r="I15" s="48">
        <f t="shared" si="2"/>
        <v>0</v>
      </c>
      <c r="J15" s="48">
        <f t="shared" si="2"/>
        <v>0</v>
      </c>
      <c r="K15" s="48">
        <f t="shared" si="2"/>
        <v>0</v>
      </c>
      <c r="L15" s="48">
        <f t="shared" si="2"/>
        <v>0</v>
      </c>
      <c r="M15" s="48">
        <f t="shared" si="2"/>
        <v>1</v>
      </c>
      <c r="N15" s="48">
        <f t="shared" si="2"/>
        <v>1</v>
      </c>
      <c r="O15" s="48">
        <f t="shared" si="2"/>
        <v>0</v>
      </c>
      <c r="P15" s="48">
        <f t="shared" si="2"/>
        <v>0</v>
      </c>
      <c r="Q15" s="48">
        <f t="shared" si="2"/>
        <v>0</v>
      </c>
      <c r="R15" s="48">
        <f t="shared" si="2"/>
        <v>0</v>
      </c>
      <c r="S15" s="48">
        <f t="shared" si="2"/>
        <v>0</v>
      </c>
      <c r="T15" s="48">
        <f t="shared" si="2"/>
        <v>0</v>
      </c>
      <c r="U15" s="48">
        <f t="shared" si="2"/>
        <v>0</v>
      </c>
      <c r="V15" s="48">
        <f t="shared" si="2"/>
        <v>0</v>
      </c>
      <c r="W15" s="48">
        <f t="shared" si="2"/>
        <v>0</v>
      </c>
      <c r="X15" s="48">
        <f t="shared" si="2"/>
        <v>0</v>
      </c>
      <c r="Y15" s="19"/>
      <c r="Z15" s="19"/>
    </row>
    <row r="16" spans="1:26" s="7" customFormat="1" ht="30.75" customHeight="1" x14ac:dyDescent="0.25">
      <c r="A16" s="46" t="s">
        <v>5</v>
      </c>
      <c r="B16" s="47" t="s">
        <v>42</v>
      </c>
      <c r="C16" s="48">
        <f>C68+C122</f>
        <v>2</v>
      </c>
      <c r="D16" s="48">
        <f t="shared" ref="D16:X16" si="3">D68+D122</f>
        <v>2</v>
      </c>
      <c r="E16" s="48">
        <f t="shared" si="3"/>
        <v>0</v>
      </c>
      <c r="F16" s="48">
        <f t="shared" si="3"/>
        <v>0</v>
      </c>
      <c r="G16" s="48">
        <f t="shared" si="3"/>
        <v>0</v>
      </c>
      <c r="H16" s="48">
        <f t="shared" si="3"/>
        <v>0</v>
      </c>
      <c r="I16" s="48">
        <f t="shared" si="3"/>
        <v>0</v>
      </c>
      <c r="J16" s="48">
        <f t="shared" si="3"/>
        <v>0</v>
      </c>
      <c r="K16" s="48">
        <f t="shared" si="3"/>
        <v>1</v>
      </c>
      <c r="L16" s="48">
        <f t="shared" si="3"/>
        <v>1</v>
      </c>
      <c r="M16" s="48">
        <f t="shared" si="3"/>
        <v>0</v>
      </c>
      <c r="N16" s="48">
        <f t="shared" si="3"/>
        <v>0</v>
      </c>
      <c r="O16" s="48">
        <f t="shared" si="3"/>
        <v>0</v>
      </c>
      <c r="P16" s="48">
        <f t="shared" si="3"/>
        <v>0</v>
      </c>
      <c r="Q16" s="48">
        <f t="shared" si="3"/>
        <v>0</v>
      </c>
      <c r="R16" s="48">
        <f t="shared" si="3"/>
        <v>0</v>
      </c>
      <c r="S16" s="48">
        <f t="shared" si="3"/>
        <v>1</v>
      </c>
      <c r="T16" s="48">
        <f t="shared" si="3"/>
        <v>1</v>
      </c>
      <c r="U16" s="48">
        <f t="shared" si="3"/>
        <v>0</v>
      </c>
      <c r="V16" s="48">
        <f t="shared" si="3"/>
        <v>0</v>
      </c>
      <c r="W16" s="48">
        <f t="shared" si="3"/>
        <v>0</v>
      </c>
      <c r="X16" s="48">
        <f t="shared" si="3"/>
        <v>1</v>
      </c>
      <c r="Y16" s="19"/>
      <c r="Z16" s="19"/>
    </row>
    <row r="17" spans="1:26" s="7" customFormat="1" ht="30.75" customHeight="1" x14ac:dyDescent="0.25">
      <c r="A17" s="46" t="s">
        <v>6</v>
      </c>
      <c r="B17" s="47" t="s">
        <v>43</v>
      </c>
      <c r="C17" s="48">
        <f>C69+C123</f>
        <v>18</v>
      </c>
      <c r="D17" s="48">
        <f t="shared" ref="D17:X17" si="4">D69+D123</f>
        <v>10</v>
      </c>
      <c r="E17" s="48">
        <f t="shared" si="4"/>
        <v>0</v>
      </c>
      <c r="F17" s="48">
        <f t="shared" si="4"/>
        <v>0</v>
      </c>
      <c r="G17" s="48">
        <f t="shared" si="4"/>
        <v>0</v>
      </c>
      <c r="H17" s="48">
        <f t="shared" si="4"/>
        <v>0</v>
      </c>
      <c r="I17" s="48">
        <f t="shared" si="4"/>
        <v>0</v>
      </c>
      <c r="J17" s="48">
        <f t="shared" si="4"/>
        <v>0</v>
      </c>
      <c r="K17" s="48">
        <f t="shared" si="4"/>
        <v>2</v>
      </c>
      <c r="L17" s="48">
        <f t="shared" si="4"/>
        <v>1</v>
      </c>
      <c r="M17" s="48">
        <f t="shared" si="4"/>
        <v>6</v>
      </c>
      <c r="N17" s="48">
        <f t="shared" si="4"/>
        <v>3</v>
      </c>
      <c r="O17" s="48">
        <f t="shared" si="4"/>
        <v>4</v>
      </c>
      <c r="P17" s="48">
        <f t="shared" si="4"/>
        <v>2</v>
      </c>
      <c r="Q17" s="48">
        <f t="shared" si="4"/>
        <v>3</v>
      </c>
      <c r="R17" s="48">
        <f t="shared" si="4"/>
        <v>2</v>
      </c>
      <c r="S17" s="48">
        <f t="shared" si="4"/>
        <v>3</v>
      </c>
      <c r="T17" s="48">
        <f t="shared" si="4"/>
        <v>2</v>
      </c>
      <c r="U17" s="48">
        <f t="shared" si="4"/>
        <v>0</v>
      </c>
      <c r="V17" s="48">
        <f t="shared" si="4"/>
        <v>0</v>
      </c>
      <c r="W17" s="48">
        <f t="shared" si="4"/>
        <v>0</v>
      </c>
      <c r="X17" s="48">
        <f t="shared" si="4"/>
        <v>0</v>
      </c>
      <c r="Y17" s="19"/>
      <c r="Z17" s="19"/>
    </row>
    <row r="18" spans="1:26" s="7" customFormat="1" ht="50.25" customHeight="1" x14ac:dyDescent="0.25">
      <c r="A18" s="12" t="s">
        <v>7</v>
      </c>
      <c r="B18" s="11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19"/>
      <c r="Z18" s="19"/>
    </row>
    <row r="19" spans="1:26" s="7" customFormat="1" ht="30.75" customHeight="1" x14ac:dyDescent="0.25">
      <c r="A19" s="46" t="s">
        <v>5</v>
      </c>
      <c r="B19" s="47" t="s">
        <v>44</v>
      </c>
      <c r="C19" s="48">
        <f t="shared" ref="C19:C24" si="5">C71+C125</f>
        <v>2</v>
      </c>
      <c r="D19" s="48">
        <f t="shared" ref="D19:X19" si="6">D71+D125</f>
        <v>2</v>
      </c>
      <c r="E19" s="48">
        <f t="shared" si="6"/>
        <v>0</v>
      </c>
      <c r="F19" s="48">
        <f t="shared" si="6"/>
        <v>0</v>
      </c>
      <c r="G19" s="48">
        <f t="shared" si="6"/>
        <v>0</v>
      </c>
      <c r="H19" s="48">
        <f t="shared" si="6"/>
        <v>0</v>
      </c>
      <c r="I19" s="48">
        <f t="shared" si="6"/>
        <v>0</v>
      </c>
      <c r="J19" s="48">
        <f t="shared" si="6"/>
        <v>0</v>
      </c>
      <c r="K19" s="48">
        <f t="shared" si="6"/>
        <v>0</v>
      </c>
      <c r="L19" s="48">
        <f t="shared" si="6"/>
        <v>0</v>
      </c>
      <c r="M19" s="48">
        <f t="shared" si="6"/>
        <v>2</v>
      </c>
      <c r="N19" s="48">
        <f t="shared" si="6"/>
        <v>2</v>
      </c>
      <c r="O19" s="48">
        <f t="shared" si="6"/>
        <v>0</v>
      </c>
      <c r="P19" s="48">
        <f t="shared" si="6"/>
        <v>0</v>
      </c>
      <c r="Q19" s="48">
        <f t="shared" si="6"/>
        <v>0</v>
      </c>
      <c r="R19" s="48">
        <f t="shared" si="6"/>
        <v>0</v>
      </c>
      <c r="S19" s="48">
        <f t="shared" si="6"/>
        <v>0</v>
      </c>
      <c r="T19" s="48">
        <f t="shared" si="6"/>
        <v>0</v>
      </c>
      <c r="U19" s="48">
        <f t="shared" si="6"/>
        <v>0</v>
      </c>
      <c r="V19" s="48">
        <f t="shared" si="6"/>
        <v>0</v>
      </c>
      <c r="W19" s="48">
        <f t="shared" si="6"/>
        <v>0</v>
      </c>
      <c r="X19" s="48">
        <f t="shared" si="6"/>
        <v>0</v>
      </c>
      <c r="Y19" s="19"/>
      <c r="Z19" s="19"/>
    </row>
    <row r="20" spans="1:26" s="7" customFormat="1" ht="30.75" customHeight="1" x14ac:dyDescent="0.25">
      <c r="A20" s="46" t="s">
        <v>6</v>
      </c>
      <c r="B20" s="47" t="s">
        <v>45</v>
      </c>
      <c r="C20" s="48">
        <f t="shared" si="5"/>
        <v>48</v>
      </c>
      <c r="D20" s="48">
        <f t="shared" ref="D20:X20" si="7">D72+D126</f>
        <v>47</v>
      </c>
      <c r="E20" s="48">
        <f t="shared" si="7"/>
        <v>0</v>
      </c>
      <c r="F20" s="48">
        <f t="shared" si="7"/>
        <v>0</v>
      </c>
      <c r="G20" s="48">
        <f t="shared" si="7"/>
        <v>1</v>
      </c>
      <c r="H20" s="48">
        <f t="shared" si="7"/>
        <v>1</v>
      </c>
      <c r="I20" s="48">
        <f t="shared" si="7"/>
        <v>3</v>
      </c>
      <c r="J20" s="48">
        <f t="shared" si="7"/>
        <v>3</v>
      </c>
      <c r="K20" s="48">
        <f t="shared" si="7"/>
        <v>6</v>
      </c>
      <c r="L20" s="48">
        <f t="shared" si="7"/>
        <v>6</v>
      </c>
      <c r="M20" s="48">
        <f t="shared" si="7"/>
        <v>5</v>
      </c>
      <c r="N20" s="48">
        <f t="shared" si="7"/>
        <v>5</v>
      </c>
      <c r="O20" s="48">
        <f t="shared" si="7"/>
        <v>4</v>
      </c>
      <c r="P20" s="48">
        <f t="shared" si="7"/>
        <v>3</v>
      </c>
      <c r="Q20" s="48">
        <f t="shared" si="7"/>
        <v>20</v>
      </c>
      <c r="R20" s="48">
        <f t="shared" si="7"/>
        <v>20</v>
      </c>
      <c r="S20" s="48">
        <f t="shared" si="7"/>
        <v>9</v>
      </c>
      <c r="T20" s="48">
        <f t="shared" si="7"/>
        <v>9</v>
      </c>
      <c r="U20" s="48">
        <f t="shared" si="7"/>
        <v>0</v>
      </c>
      <c r="V20" s="48">
        <f t="shared" si="7"/>
        <v>0</v>
      </c>
      <c r="W20" s="48">
        <f t="shared" si="7"/>
        <v>0</v>
      </c>
      <c r="X20" s="48">
        <f t="shared" si="7"/>
        <v>0</v>
      </c>
      <c r="Y20" s="19"/>
      <c r="Z20" s="19"/>
    </row>
    <row r="21" spans="1:26" s="7" customFormat="1" ht="50.25" customHeight="1" x14ac:dyDescent="0.25">
      <c r="A21" s="46" t="s">
        <v>8</v>
      </c>
      <c r="B21" s="47" t="s">
        <v>46</v>
      </c>
      <c r="C21" s="48">
        <f t="shared" si="5"/>
        <v>31</v>
      </c>
      <c r="D21" s="48">
        <f t="shared" ref="D21:X21" si="8">D73+D127</f>
        <v>29</v>
      </c>
      <c r="E21" s="48">
        <f t="shared" si="8"/>
        <v>0</v>
      </c>
      <c r="F21" s="48">
        <f t="shared" si="8"/>
        <v>0</v>
      </c>
      <c r="G21" s="48">
        <f t="shared" si="8"/>
        <v>3</v>
      </c>
      <c r="H21" s="48">
        <f t="shared" si="8"/>
        <v>3</v>
      </c>
      <c r="I21" s="48">
        <f t="shared" si="8"/>
        <v>5</v>
      </c>
      <c r="J21" s="48">
        <f t="shared" si="8"/>
        <v>5</v>
      </c>
      <c r="K21" s="48">
        <f t="shared" si="8"/>
        <v>6</v>
      </c>
      <c r="L21" s="48">
        <f t="shared" si="8"/>
        <v>4</v>
      </c>
      <c r="M21" s="48">
        <f t="shared" si="8"/>
        <v>3</v>
      </c>
      <c r="N21" s="48">
        <f t="shared" si="8"/>
        <v>3</v>
      </c>
      <c r="O21" s="48">
        <f t="shared" si="8"/>
        <v>4</v>
      </c>
      <c r="P21" s="48">
        <f t="shared" si="8"/>
        <v>4</v>
      </c>
      <c r="Q21" s="48">
        <f t="shared" si="8"/>
        <v>5</v>
      </c>
      <c r="R21" s="48">
        <f t="shared" si="8"/>
        <v>5</v>
      </c>
      <c r="S21" s="48">
        <f t="shared" si="8"/>
        <v>5</v>
      </c>
      <c r="T21" s="48">
        <f t="shared" si="8"/>
        <v>5</v>
      </c>
      <c r="U21" s="48">
        <f t="shared" si="8"/>
        <v>0</v>
      </c>
      <c r="V21" s="48">
        <f t="shared" si="8"/>
        <v>0</v>
      </c>
      <c r="W21" s="48">
        <f t="shared" si="8"/>
        <v>0</v>
      </c>
      <c r="X21" s="48">
        <f t="shared" si="8"/>
        <v>0</v>
      </c>
      <c r="Y21" s="19"/>
      <c r="Z21" s="19"/>
    </row>
    <row r="22" spans="1:26" s="7" customFormat="1" ht="66" customHeight="1" x14ac:dyDescent="0.25">
      <c r="A22" s="46" t="s">
        <v>9</v>
      </c>
      <c r="B22" s="47" t="s">
        <v>47</v>
      </c>
      <c r="C22" s="48">
        <f t="shared" si="5"/>
        <v>270</v>
      </c>
      <c r="D22" s="48">
        <f t="shared" ref="D22:X22" si="9">D74+D128</f>
        <v>267</v>
      </c>
      <c r="E22" s="48">
        <f t="shared" si="9"/>
        <v>52</v>
      </c>
      <c r="F22" s="48">
        <f t="shared" si="9"/>
        <v>52</v>
      </c>
      <c r="G22" s="48">
        <f t="shared" si="9"/>
        <v>26</v>
      </c>
      <c r="H22" s="48">
        <f t="shared" si="9"/>
        <v>24</v>
      </c>
      <c r="I22" s="48">
        <f t="shared" si="9"/>
        <v>17</v>
      </c>
      <c r="J22" s="48">
        <f t="shared" si="9"/>
        <v>17</v>
      </c>
      <c r="K22" s="48">
        <f t="shared" si="9"/>
        <v>22</v>
      </c>
      <c r="L22" s="48">
        <f t="shared" si="9"/>
        <v>22</v>
      </c>
      <c r="M22" s="48">
        <f t="shared" si="9"/>
        <v>23</v>
      </c>
      <c r="N22" s="48">
        <f t="shared" si="9"/>
        <v>22</v>
      </c>
      <c r="O22" s="48">
        <f t="shared" si="9"/>
        <v>35</v>
      </c>
      <c r="P22" s="48">
        <f t="shared" si="9"/>
        <v>35</v>
      </c>
      <c r="Q22" s="48">
        <f t="shared" si="9"/>
        <v>43</v>
      </c>
      <c r="R22" s="48">
        <f t="shared" si="9"/>
        <v>43</v>
      </c>
      <c r="S22" s="48">
        <f t="shared" si="9"/>
        <v>37</v>
      </c>
      <c r="T22" s="48">
        <f t="shared" si="9"/>
        <v>37</v>
      </c>
      <c r="U22" s="48">
        <f t="shared" si="9"/>
        <v>15</v>
      </c>
      <c r="V22" s="48">
        <f t="shared" si="9"/>
        <v>15</v>
      </c>
      <c r="W22" s="48">
        <f t="shared" si="9"/>
        <v>0</v>
      </c>
      <c r="X22" s="48">
        <f t="shared" si="9"/>
        <v>12</v>
      </c>
      <c r="Y22" s="19"/>
      <c r="Z22" s="19"/>
    </row>
    <row r="23" spans="1:26" s="7" customFormat="1" ht="65.25" customHeight="1" x14ac:dyDescent="0.25">
      <c r="A23" s="46" t="s">
        <v>10</v>
      </c>
      <c r="B23" s="47" t="s">
        <v>48</v>
      </c>
      <c r="C23" s="48">
        <f t="shared" si="5"/>
        <v>725</v>
      </c>
      <c r="D23" s="48">
        <f t="shared" ref="D23:X23" si="10">D75+D129</f>
        <v>580</v>
      </c>
      <c r="E23" s="48">
        <f t="shared" si="10"/>
        <v>66</v>
      </c>
      <c r="F23" s="48">
        <f t="shared" si="10"/>
        <v>35</v>
      </c>
      <c r="G23" s="48">
        <f t="shared" si="10"/>
        <v>82</v>
      </c>
      <c r="H23" s="48">
        <f t="shared" si="10"/>
        <v>65</v>
      </c>
      <c r="I23" s="48">
        <f t="shared" si="10"/>
        <v>98</v>
      </c>
      <c r="J23" s="48">
        <f t="shared" si="10"/>
        <v>73</v>
      </c>
      <c r="K23" s="48">
        <f t="shared" si="10"/>
        <v>65</v>
      </c>
      <c r="L23" s="48">
        <f t="shared" si="10"/>
        <v>51</v>
      </c>
      <c r="M23" s="48">
        <f t="shared" si="10"/>
        <v>88</v>
      </c>
      <c r="N23" s="48">
        <f t="shared" si="10"/>
        <v>77</v>
      </c>
      <c r="O23" s="48">
        <f t="shared" si="10"/>
        <v>93</v>
      </c>
      <c r="P23" s="48">
        <f t="shared" si="10"/>
        <v>74</v>
      </c>
      <c r="Q23" s="48">
        <f t="shared" si="10"/>
        <v>95</v>
      </c>
      <c r="R23" s="48">
        <f t="shared" si="10"/>
        <v>73</v>
      </c>
      <c r="S23" s="48">
        <f t="shared" si="10"/>
        <v>97</v>
      </c>
      <c r="T23" s="48">
        <f t="shared" si="10"/>
        <v>92</v>
      </c>
      <c r="U23" s="48">
        <f t="shared" si="10"/>
        <v>41</v>
      </c>
      <c r="V23" s="48">
        <f t="shared" si="10"/>
        <v>40</v>
      </c>
      <c r="W23" s="48">
        <f t="shared" si="10"/>
        <v>0</v>
      </c>
      <c r="X23" s="48">
        <f t="shared" si="10"/>
        <v>60</v>
      </c>
      <c r="Y23" s="19"/>
      <c r="Z23" s="19"/>
    </row>
    <row r="24" spans="1:26" s="7" customFormat="1" ht="34.5" customHeight="1" x14ac:dyDescent="0.25">
      <c r="A24" s="49" t="s">
        <v>11</v>
      </c>
      <c r="B24" s="50">
        <v>3</v>
      </c>
      <c r="C24" s="45">
        <f t="shared" si="5"/>
        <v>154</v>
      </c>
      <c r="D24" s="45">
        <f t="shared" ref="D24:X24" si="11">D76+D130</f>
        <v>149</v>
      </c>
      <c r="E24" s="45">
        <f t="shared" si="11"/>
        <v>17</v>
      </c>
      <c r="F24" s="45">
        <f t="shared" si="11"/>
        <v>17</v>
      </c>
      <c r="G24" s="45">
        <f t="shared" si="11"/>
        <v>37</v>
      </c>
      <c r="H24" s="45">
        <f t="shared" si="11"/>
        <v>37</v>
      </c>
      <c r="I24" s="45">
        <f t="shared" si="11"/>
        <v>21</v>
      </c>
      <c r="J24" s="45">
        <f t="shared" si="11"/>
        <v>20</v>
      </c>
      <c r="K24" s="45">
        <f t="shared" si="11"/>
        <v>16</v>
      </c>
      <c r="L24" s="45">
        <f t="shared" si="11"/>
        <v>14</v>
      </c>
      <c r="M24" s="45">
        <f t="shared" si="11"/>
        <v>22</v>
      </c>
      <c r="N24" s="45">
        <f t="shared" si="11"/>
        <v>21</v>
      </c>
      <c r="O24" s="45">
        <f t="shared" si="11"/>
        <v>16</v>
      </c>
      <c r="P24" s="45">
        <f t="shared" si="11"/>
        <v>15</v>
      </c>
      <c r="Q24" s="45">
        <f t="shared" si="11"/>
        <v>17</v>
      </c>
      <c r="R24" s="45">
        <f t="shared" si="11"/>
        <v>17</v>
      </c>
      <c r="S24" s="45">
        <f t="shared" si="11"/>
        <v>7</v>
      </c>
      <c r="T24" s="45">
        <f t="shared" si="11"/>
        <v>7</v>
      </c>
      <c r="U24" s="45">
        <f t="shared" si="11"/>
        <v>1</v>
      </c>
      <c r="V24" s="45">
        <f t="shared" si="11"/>
        <v>1</v>
      </c>
      <c r="W24" s="45">
        <f t="shared" si="11"/>
        <v>0</v>
      </c>
      <c r="X24" s="45">
        <f t="shared" si="11"/>
        <v>2</v>
      </c>
      <c r="Y24" s="19"/>
      <c r="Z24" s="19"/>
    </row>
    <row r="25" spans="1:26" s="7" customFormat="1" ht="30.75" customHeight="1" x14ac:dyDescent="0.25">
      <c r="A25" s="12" t="s">
        <v>12</v>
      </c>
      <c r="B25" s="11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19"/>
      <c r="Z25" s="19"/>
    </row>
    <row r="26" spans="1:26" s="7" customFormat="1" ht="16.5" customHeight="1" x14ac:dyDescent="0.25">
      <c r="A26" s="46" t="s">
        <v>13</v>
      </c>
      <c r="B26" s="47" t="s">
        <v>49</v>
      </c>
      <c r="C26" s="48">
        <f t="shared" ref="C26:C31" si="12">C78+C132</f>
        <v>34</v>
      </c>
      <c r="D26" s="48">
        <f t="shared" ref="D26:X26" si="13">D78+D132</f>
        <v>34</v>
      </c>
      <c r="E26" s="48">
        <f t="shared" si="13"/>
        <v>4</v>
      </c>
      <c r="F26" s="48">
        <f t="shared" si="13"/>
        <v>4</v>
      </c>
      <c r="G26" s="48">
        <f t="shared" si="13"/>
        <v>7</v>
      </c>
      <c r="H26" s="48">
        <f t="shared" si="13"/>
        <v>7</v>
      </c>
      <c r="I26" s="48">
        <f t="shared" si="13"/>
        <v>5</v>
      </c>
      <c r="J26" s="48">
        <f t="shared" si="13"/>
        <v>5</v>
      </c>
      <c r="K26" s="48">
        <f t="shared" si="13"/>
        <v>4</v>
      </c>
      <c r="L26" s="48">
        <f t="shared" si="13"/>
        <v>4</v>
      </c>
      <c r="M26" s="48">
        <f t="shared" si="13"/>
        <v>6</v>
      </c>
      <c r="N26" s="48">
        <f t="shared" si="13"/>
        <v>6</v>
      </c>
      <c r="O26" s="48">
        <f t="shared" si="13"/>
        <v>5</v>
      </c>
      <c r="P26" s="48">
        <f t="shared" si="13"/>
        <v>5</v>
      </c>
      <c r="Q26" s="48">
        <f t="shared" si="13"/>
        <v>3</v>
      </c>
      <c r="R26" s="48">
        <f t="shared" si="13"/>
        <v>3</v>
      </c>
      <c r="S26" s="48">
        <f t="shared" si="13"/>
        <v>0</v>
      </c>
      <c r="T26" s="48">
        <f t="shared" si="13"/>
        <v>0</v>
      </c>
      <c r="U26" s="48">
        <f t="shared" si="13"/>
        <v>0</v>
      </c>
      <c r="V26" s="48">
        <f t="shared" si="13"/>
        <v>0</v>
      </c>
      <c r="W26" s="48">
        <f t="shared" si="13"/>
        <v>0</v>
      </c>
      <c r="X26" s="48">
        <f t="shared" si="13"/>
        <v>0</v>
      </c>
      <c r="Y26" s="19"/>
      <c r="Z26" s="19"/>
    </row>
    <row r="27" spans="1:26" s="7" customFormat="1" ht="33" customHeight="1" x14ac:dyDescent="0.25">
      <c r="A27" s="46" t="s">
        <v>14</v>
      </c>
      <c r="B27" s="47" t="s">
        <v>50</v>
      </c>
      <c r="C27" s="48">
        <f t="shared" si="12"/>
        <v>25</v>
      </c>
      <c r="D27" s="48">
        <f t="shared" ref="D27:X27" si="14">D79+D133</f>
        <v>24</v>
      </c>
      <c r="E27" s="48">
        <f t="shared" si="14"/>
        <v>0</v>
      </c>
      <c r="F27" s="48">
        <f t="shared" si="14"/>
        <v>0</v>
      </c>
      <c r="G27" s="48">
        <f t="shared" si="14"/>
        <v>2</v>
      </c>
      <c r="H27" s="48">
        <f t="shared" si="14"/>
        <v>2</v>
      </c>
      <c r="I27" s="48">
        <f t="shared" si="14"/>
        <v>5</v>
      </c>
      <c r="J27" s="48">
        <f t="shared" si="14"/>
        <v>5</v>
      </c>
      <c r="K27" s="48">
        <f t="shared" si="14"/>
        <v>3</v>
      </c>
      <c r="L27" s="48">
        <f t="shared" si="14"/>
        <v>3</v>
      </c>
      <c r="M27" s="48">
        <f t="shared" si="14"/>
        <v>4</v>
      </c>
      <c r="N27" s="48">
        <f t="shared" si="14"/>
        <v>3</v>
      </c>
      <c r="O27" s="48">
        <f t="shared" si="14"/>
        <v>1</v>
      </c>
      <c r="P27" s="48">
        <f t="shared" si="14"/>
        <v>1</v>
      </c>
      <c r="Q27" s="48">
        <f t="shared" si="14"/>
        <v>6</v>
      </c>
      <c r="R27" s="48">
        <f t="shared" si="14"/>
        <v>6</v>
      </c>
      <c r="S27" s="48">
        <f t="shared" si="14"/>
        <v>4</v>
      </c>
      <c r="T27" s="48">
        <f t="shared" si="14"/>
        <v>4</v>
      </c>
      <c r="U27" s="48">
        <f t="shared" si="14"/>
        <v>0</v>
      </c>
      <c r="V27" s="48">
        <f t="shared" si="14"/>
        <v>0</v>
      </c>
      <c r="W27" s="48">
        <f t="shared" si="14"/>
        <v>0</v>
      </c>
      <c r="X27" s="48">
        <f t="shared" si="14"/>
        <v>0</v>
      </c>
      <c r="Y27" s="19"/>
      <c r="Z27" s="19"/>
    </row>
    <row r="28" spans="1:26" s="7" customFormat="1" ht="32.25" customHeight="1" x14ac:dyDescent="0.25">
      <c r="A28" s="51" t="s">
        <v>98</v>
      </c>
      <c r="B28" s="47" t="s">
        <v>51</v>
      </c>
      <c r="C28" s="48">
        <f t="shared" si="12"/>
        <v>0</v>
      </c>
      <c r="D28" s="48">
        <f t="shared" ref="D28:X28" si="15">D80+D134</f>
        <v>0</v>
      </c>
      <c r="E28" s="48">
        <f t="shared" si="15"/>
        <v>0</v>
      </c>
      <c r="F28" s="48">
        <f t="shared" si="15"/>
        <v>0</v>
      </c>
      <c r="G28" s="48">
        <f t="shared" si="15"/>
        <v>0</v>
      </c>
      <c r="H28" s="48">
        <f t="shared" si="15"/>
        <v>0</v>
      </c>
      <c r="I28" s="48">
        <f t="shared" si="15"/>
        <v>0</v>
      </c>
      <c r="J28" s="48">
        <f t="shared" si="15"/>
        <v>0</v>
      </c>
      <c r="K28" s="48">
        <f t="shared" si="15"/>
        <v>0</v>
      </c>
      <c r="L28" s="48">
        <f t="shared" si="15"/>
        <v>0</v>
      </c>
      <c r="M28" s="48">
        <f t="shared" si="15"/>
        <v>0</v>
      </c>
      <c r="N28" s="48">
        <f t="shared" si="15"/>
        <v>0</v>
      </c>
      <c r="O28" s="48">
        <f t="shared" si="15"/>
        <v>0</v>
      </c>
      <c r="P28" s="48">
        <f t="shared" si="15"/>
        <v>0</v>
      </c>
      <c r="Q28" s="48">
        <f t="shared" si="15"/>
        <v>0</v>
      </c>
      <c r="R28" s="48">
        <f t="shared" si="15"/>
        <v>0</v>
      </c>
      <c r="S28" s="48">
        <f t="shared" si="15"/>
        <v>0</v>
      </c>
      <c r="T28" s="48">
        <f t="shared" si="15"/>
        <v>0</v>
      </c>
      <c r="U28" s="48">
        <f t="shared" si="15"/>
        <v>0</v>
      </c>
      <c r="V28" s="48">
        <f t="shared" si="15"/>
        <v>0</v>
      </c>
      <c r="W28" s="48">
        <f t="shared" si="15"/>
        <v>0</v>
      </c>
      <c r="X28" s="48">
        <f t="shared" si="15"/>
        <v>0</v>
      </c>
      <c r="Y28" s="19"/>
      <c r="Z28" s="19"/>
    </row>
    <row r="29" spans="1:26" s="7" customFormat="1" ht="32.25" customHeight="1" x14ac:dyDescent="0.25">
      <c r="A29" s="46" t="s">
        <v>15</v>
      </c>
      <c r="B29" s="47" t="s">
        <v>52</v>
      </c>
      <c r="C29" s="48">
        <f t="shared" si="12"/>
        <v>21</v>
      </c>
      <c r="D29" s="48">
        <f t="shared" ref="D29:X29" si="16">D81+D135</f>
        <v>17</v>
      </c>
      <c r="E29" s="48">
        <f t="shared" si="16"/>
        <v>0</v>
      </c>
      <c r="F29" s="48">
        <f t="shared" si="16"/>
        <v>0</v>
      </c>
      <c r="G29" s="48">
        <f t="shared" si="16"/>
        <v>2</v>
      </c>
      <c r="H29" s="48">
        <f t="shared" si="16"/>
        <v>2</v>
      </c>
      <c r="I29" s="48">
        <f t="shared" si="16"/>
        <v>3</v>
      </c>
      <c r="J29" s="48">
        <f t="shared" si="16"/>
        <v>2</v>
      </c>
      <c r="K29" s="48">
        <f t="shared" si="16"/>
        <v>4</v>
      </c>
      <c r="L29" s="48">
        <f t="shared" si="16"/>
        <v>2</v>
      </c>
      <c r="M29" s="48">
        <f t="shared" si="16"/>
        <v>6</v>
      </c>
      <c r="N29" s="48">
        <f t="shared" si="16"/>
        <v>6</v>
      </c>
      <c r="O29" s="48">
        <f t="shared" si="16"/>
        <v>3</v>
      </c>
      <c r="P29" s="48">
        <f t="shared" si="16"/>
        <v>2</v>
      </c>
      <c r="Q29" s="48">
        <f t="shared" si="16"/>
        <v>2</v>
      </c>
      <c r="R29" s="48">
        <f t="shared" si="16"/>
        <v>2</v>
      </c>
      <c r="S29" s="48">
        <f t="shared" si="16"/>
        <v>0</v>
      </c>
      <c r="T29" s="48">
        <f t="shared" si="16"/>
        <v>0</v>
      </c>
      <c r="U29" s="48">
        <f t="shared" si="16"/>
        <v>1</v>
      </c>
      <c r="V29" s="48">
        <f t="shared" si="16"/>
        <v>1</v>
      </c>
      <c r="W29" s="48">
        <f t="shared" si="16"/>
        <v>0</v>
      </c>
      <c r="X29" s="48">
        <f t="shared" si="16"/>
        <v>1</v>
      </c>
      <c r="Y29" s="19"/>
      <c r="Z29" s="19"/>
    </row>
    <row r="30" spans="1:26" s="7" customFormat="1" ht="31.5" customHeight="1" x14ac:dyDescent="0.25">
      <c r="A30" s="46" t="s">
        <v>16</v>
      </c>
      <c r="B30" s="47" t="s">
        <v>53</v>
      </c>
      <c r="C30" s="48">
        <f t="shared" si="12"/>
        <v>3</v>
      </c>
      <c r="D30" s="48">
        <f t="shared" ref="D30:X30" si="17">D82+D136</f>
        <v>3</v>
      </c>
      <c r="E30" s="48">
        <f t="shared" si="17"/>
        <v>0</v>
      </c>
      <c r="F30" s="48">
        <f t="shared" si="17"/>
        <v>0</v>
      </c>
      <c r="G30" s="48">
        <f t="shared" si="17"/>
        <v>0</v>
      </c>
      <c r="H30" s="48">
        <f t="shared" si="17"/>
        <v>0</v>
      </c>
      <c r="I30" s="48">
        <f t="shared" si="17"/>
        <v>0</v>
      </c>
      <c r="J30" s="48">
        <f t="shared" si="17"/>
        <v>0</v>
      </c>
      <c r="K30" s="48">
        <f t="shared" si="17"/>
        <v>1</v>
      </c>
      <c r="L30" s="48">
        <f t="shared" si="17"/>
        <v>1</v>
      </c>
      <c r="M30" s="48">
        <f t="shared" si="17"/>
        <v>1</v>
      </c>
      <c r="N30" s="48">
        <f t="shared" si="17"/>
        <v>1</v>
      </c>
      <c r="O30" s="48">
        <f t="shared" si="17"/>
        <v>1</v>
      </c>
      <c r="P30" s="48">
        <f t="shared" si="17"/>
        <v>1</v>
      </c>
      <c r="Q30" s="48">
        <f t="shared" si="17"/>
        <v>0</v>
      </c>
      <c r="R30" s="48">
        <f t="shared" si="17"/>
        <v>0</v>
      </c>
      <c r="S30" s="48">
        <f t="shared" si="17"/>
        <v>0</v>
      </c>
      <c r="T30" s="48">
        <f t="shared" si="17"/>
        <v>0</v>
      </c>
      <c r="U30" s="48">
        <f t="shared" si="17"/>
        <v>0</v>
      </c>
      <c r="V30" s="48">
        <f t="shared" si="17"/>
        <v>0</v>
      </c>
      <c r="W30" s="48">
        <f t="shared" si="17"/>
        <v>0</v>
      </c>
      <c r="X30" s="48">
        <f t="shared" si="17"/>
        <v>0</v>
      </c>
      <c r="Y30" s="19"/>
      <c r="Z30" s="19"/>
    </row>
    <row r="31" spans="1:26" s="7" customFormat="1" ht="33" customHeight="1" x14ac:dyDescent="0.25">
      <c r="A31" s="46" t="s">
        <v>17</v>
      </c>
      <c r="B31" s="47" t="s">
        <v>54</v>
      </c>
      <c r="C31" s="48">
        <f t="shared" si="12"/>
        <v>0</v>
      </c>
      <c r="D31" s="48">
        <f t="shared" ref="D31:X31" si="18">D83+D137</f>
        <v>0</v>
      </c>
      <c r="E31" s="48">
        <f t="shared" si="18"/>
        <v>0</v>
      </c>
      <c r="F31" s="48">
        <f t="shared" si="18"/>
        <v>0</v>
      </c>
      <c r="G31" s="48">
        <f t="shared" si="18"/>
        <v>0</v>
      </c>
      <c r="H31" s="48">
        <f t="shared" si="18"/>
        <v>0</v>
      </c>
      <c r="I31" s="48">
        <f t="shared" si="18"/>
        <v>0</v>
      </c>
      <c r="J31" s="48">
        <f t="shared" si="18"/>
        <v>0</v>
      </c>
      <c r="K31" s="48">
        <f t="shared" si="18"/>
        <v>0</v>
      </c>
      <c r="L31" s="48">
        <f t="shared" si="18"/>
        <v>0</v>
      </c>
      <c r="M31" s="48">
        <f t="shared" si="18"/>
        <v>0</v>
      </c>
      <c r="N31" s="48">
        <f t="shared" si="18"/>
        <v>0</v>
      </c>
      <c r="O31" s="48">
        <f t="shared" si="18"/>
        <v>0</v>
      </c>
      <c r="P31" s="48">
        <f t="shared" si="18"/>
        <v>0</v>
      </c>
      <c r="Q31" s="48">
        <f t="shared" si="18"/>
        <v>0</v>
      </c>
      <c r="R31" s="48">
        <f t="shared" si="18"/>
        <v>0</v>
      </c>
      <c r="S31" s="48">
        <f t="shared" si="18"/>
        <v>0</v>
      </c>
      <c r="T31" s="48">
        <f t="shared" si="18"/>
        <v>0</v>
      </c>
      <c r="U31" s="48">
        <f t="shared" si="18"/>
        <v>0</v>
      </c>
      <c r="V31" s="48">
        <f t="shared" si="18"/>
        <v>0</v>
      </c>
      <c r="W31" s="48">
        <f t="shared" si="18"/>
        <v>0</v>
      </c>
      <c r="X31" s="48">
        <f t="shared" si="18"/>
        <v>0</v>
      </c>
      <c r="Y31" s="19"/>
      <c r="Z31" s="19"/>
    </row>
    <row r="32" spans="1:26" s="7" customFormat="1" ht="30.75" customHeight="1" x14ac:dyDescent="0.25">
      <c r="A32" s="12" t="s">
        <v>12</v>
      </c>
      <c r="B32" s="11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19"/>
      <c r="Z32" s="19"/>
    </row>
    <row r="33" spans="1:26" s="7" customFormat="1" ht="17.25" customHeight="1" x14ac:dyDescent="0.25">
      <c r="A33" s="12" t="s">
        <v>18</v>
      </c>
      <c r="B33" s="11" t="s">
        <v>55</v>
      </c>
      <c r="C33" s="23">
        <f t="shared" ref="C33:X33" si="19">C85+C139</f>
        <v>0</v>
      </c>
      <c r="D33" s="23">
        <f t="shared" si="19"/>
        <v>0</v>
      </c>
      <c r="E33" s="23">
        <f t="shared" si="19"/>
        <v>0</v>
      </c>
      <c r="F33" s="23">
        <f t="shared" si="19"/>
        <v>0</v>
      </c>
      <c r="G33" s="23">
        <f t="shared" si="19"/>
        <v>0</v>
      </c>
      <c r="H33" s="23">
        <f t="shared" si="19"/>
        <v>0</v>
      </c>
      <c r="I33" s="23">
        <f t="shared" si="19"/>
        <v>0</v>
      </c>
      <c r="J33" s="23">
        <f t="shared" si="19"/>
        <v>0</v>
      </c>
      <c r="K33" s="23">
        <f t="shared" si="19"/>
        <v>0</v>
      </c>
      <c r="L33" s="23">
        <f t="shared" si="19"/>
        <v>0</v>
      </c>
      <c r="M33" s="23">
        <f t="shared" si="19"/>
        <v>0</v>
      </c>
      <c r="N33" s="23">
        <f t="shared" si="19"/>
        <v>0</v>
      </c>
      <c r="O33" s="23">
        <f t="shared" si="19"/>
        <v>0</v>
      </c>
      <c r="P33" s="23">
        <f t="shared" si="19"/>
        <v>0</v>
      </c>
      <c r="Q33" s="23">
        <f t="shared" si="19"/>
        <v>0</v>
      </c>
      <c r="R33" s="23">
        <f t="shared" si="19"/>
        <v>0</v>
      </c>
      <c r="S33" s="23">
        <f t="shared" si="19"/>
        <v>0</v>
      </c>
      <c r="T33" s="23">
        <f t="shared" si="19"/>
        <v>0</v>
      </c>
      <c r="U33" s="23">
        <f t="shared" si="19"/>
        <v>0</v>
      </c>
      <c r="V33" s="23">
        <f t="shared" si="19"/>
        <v>0</v>
      </c>
      <c r="W33" s="23">
        <f t="shared" si="19"/>
        <v>0</v>
      </c>
      <c r="X33" s="23">
        <f t="shared" si="19"/>
        <v>0</v>
      </c>
      <c r="Y33" s="19"/>
      <c r="Z33" s="19"/>
    </row>
    <row r="34" spans="1:26" s="7" customFormat="1" ht="17.25" customHeight="1" x14ac:dyDescent="0.25">
      <c r="A34" s="12" t="s">
        <v>19</v>
      </c>
      <c r="B34" s="11" t="s">
        <v>56</v>
      </c>
      <c r="C34" s="23">
        <f t="shared" ref="C34:X34" si="20">C86+C140</f>
        <v>0</v>
      </c>
      <c r="D34" s="23">
        <f t="shared" si="20"/>
        <v>0</v>
      </c>
      <c r="E34" s="23">
        <f t="shared" si="20"/>
        <v>0</v>
      </c>
      <c r="F34" s="23">
        <f t="shared" si="20"/>
        <v>0</v>
      </c>
      <c r="G34" s="23">
        <f t="shared" si="20"/>
        <v>0</v>
      </c>
      <c r="H34" s="23">
        <f t="shared" si="20"/>
        <v>0</v>
      </c>
      <c r="I34" s="23">
        <f t="shared" si="20"/>
        <v>0</v>
      </c>
      <c r="J34" s="23">
        <f t="shared" si="20"/>
        <v>0</v>
      </c>
      <c r="K34" s="23">
        <f t="shared" si="20"/>
        <v>0</v>
      </c>
      <c r="L34" s="23">
        <f t="shared" si="20"/>
        <v>0</v>
      </c>
      <c r="M34" s="23">
        <f t="shared" si="20"/>
        <v>0</v>
      </c>
      <c r="N34" s="23">
        <f t="shared" si="20"/>
        <v>0</v>
      </c>
      <c r="O34" s="23">
        <f t="shared" si="20"/>
        <v>0</v>
      </c>
      <c r="P34" s="23">
        <f t="shared" si="20"/>
        <v>0</v>
      </c>
      <c r="Q34" s="23">
        <f t="shared" si="20"/>
        <v>0</v>
      </c>
      <c r="R34" s="23">
        <f t="shared" si="20"/>
        <v>0</v>
      </c>
      <c r="S34" s="23">
        <f t="shared" si="20"/>
        <v>0</v>
      </c>
      <c r="T34" s="23">
        <f t="shared" si="20"/>
        <v>0</v>
      </c>
      <c r="U34" s="23">
        <f t="shared" si="20"/>
        <v>0</v>
      </c>
      <c r="V34" s="23">
        <f t="shared" si="20"/>
        <v>0</v>
      </c>
      <c r="W34" s="23">
        <f t="shared" si="20"/>
        <v>0</v>
      </c>
      <c r="X34" s="23">
        <f t="shared" si="20"/>
        <v>0</v>
      </c>
      <c r="Y34" s="19"/>
      <c r="Z34" s="19"/>
    </row>
    <row r="35" spans="1:26" s="7" customFormat="1" ht="17.25" customHeight="1" x14ac:dyDescent="0.25">
      <c r="A35" s="12" t="s">
        <v>20</v>
      </c>
      <c r="B35" s="11" t="s">
        <v>57</v>
      </c>
      <c r="C35" s="23">
        <f t="shared" ref="C35:X35" si="21">C87+C141</f>
        <v>0</v>
      </c>
      <c r="D35" s="23">
        <f t="shared" si="21"/>
        <v>0</v>
      </c>
      <c r="E35" s="23">
        <f t="shared" si="21"/>
        <v>0</v>
      </c>
      <c r="F35" s="23">
        <f t="shared" si="21"/>
        <v>0</v>
      </c>
      <c r="G35" s="23">
        <f t="shared" si="21"/>
        <v>0</v>
      </c>
      <c r="H35" s="23">
        <f t="shared" si="21"/>
        <v>0</v>
      </c>
      <c r="I35" s="23">
        <f t="shared" si="21"/>
        <v>0</v>
      </c>
      <c r="J35" s="23">
        <f t="shared" si="21"/>
        <v>0</v>
      </c>
      <c r="K35" s="23">
        <f t="shared" si="21"/>
        <v>0</v>
      </c>
      <c r="L35" s="23">
        <f t="shared" si="21"/>
        <v>0</v>
      </c>
      <c r="M35" s="23">
        <f t="shared" si="21"/>
        <v>0</v>
      </c>
      <c r="N35" s="23">
        <f t="shared" si="21"/>
        <v>0</v>
      </c>
      <c r="O35" s="23">
        <f t="shared" si="21"/>
        <v>0</v>
      </c>
      <c r="P35" s="23">
        <f t="shared" si="21"/>
        <v>0</v>
      </c>
      <c r="Q35" s="23">
        <f t="shared" si="21"/>
        <v>0</v>
      </c>
      <c r="R35" s="23">
        <f t="shared" si="21"/>
        <v>0</v>
      </c>
      <c r="S35" s="23">
        <f t="shared" si="21"/>
        <v>0</v>
      </c>
      <c r="T35" s="23">
        <f t="shared" si="21"/>
        <v>0</v>
      </c>
      <c r="U35" s="23">
        <f t="shared" si="21"/>
        <v>0</v>
      </c>
      <c r="V35" s="23">
        <f t="shared" si="21"/>
        <v>0</v>
      </c>
      <c r="W35" s="23">
        <f t="shared" si="21"/>
        <v>0</v>
      </c>
      <c r="X35" s="23">
        <f t="shared" si="21"/>
        <v>0</v>
      </c>
      <c r="Y35" s="19"/>
      <c r="Z35" s="19"/>
    </row>
    <row r="36" spans="1:26" s="7" customFormat="1" ht="17.25" customHeight="1" x14ac:dyDescent="0.25">
      <c r="A36" s="46" t="s">
        <v>21</v>
      </c>
      <c r="B36" s="47" t="s">
        <v>58</v>
      </c>
      <c r="C36" s="48">
        <f t="shared" ref="C36:X36" si="22">C88+C142</f>
        <v>0</v>
      </c>
      <c r="D36" s="48">
        <f t="shared" si="22"/>
        <v>0</v>
      </c>
      <c r="E36" s="48">
        <f t="shared" si="22"/>
        <v>0</v>
      </c>
      <c r="F36" s="48">
        <f t="shared" si="22"/>
        <v>0</v>
      </c>
      <c r="G36" s="48">
        <f t="shared" si="22"/>
        <v>0</v>
      </c>
      <c r="H36" s="48">
        <f t="shared" si="22"/>
        <v>0</v>
      </c>
      <c r="I36" s="48">
        <f t="shared" si="22"/>
        <v>0</v>
      </c>
      <c r="J36" s="48">
        <f t="shared" si="22"/>
        <v>0</v>
      </c>
      <c r="K36" s="48">
        <f t="shared" si="22"/>
        <v>0</v>
      </c>
      <c r="L36" s="48">
        <f t="shared" si="22"/>
        <v>0</v>
      </c>
      <c r="M36" s="48">
        <f t="shared" si="22"/>
        <v>0</v>
      </c>
      <c r="N36" s="48">
        <f t="shared" si="22"/>
        <v>0</v>
      </c>
      <c r="O36" s="48">
        <f t="shared" si="22"/>
        <v>0</v>
      </c>
      <c r="P36" s="48">
        <f t="shared" si="22"/>
        <v>0</v>
      </c>
      <c r="Q36" s="48">
        <f t="shared" si="22"/>
        <v>0</v>
      </c>
      <c r="R36" s="48">
        <f t="shared" si="22"/>
        <v>0</v>
      </c>
      <c r="S36" s="48">
        <f t="shared" si="22"/>
        <v>0</v>
      </c>
      <c r="T36" s="48">
        <f t="shared" si="22"/>
        <v>0</v>
      </c>
      <c r="U36" s="48">
        <f t="shared" si="22"/>
        <v>0</v>
      </c>
      <c r="V36" s="48">
        <f t="shared" si="22"/>
        <v>0</v>
      </c>
      <c r="W36" s="48">
        <f t="shared" si="22"/>
        <v>0</v>
      </c>
      <c r="X36" s="48">
        <f t="shared" si="22"/>
        <v>0</v>
      </c>
      <c r="Y36" s="19"/>
      <c r="Z36" s="19"/>
    </row>
    <row r="37" spans="1:26" s="7" customFormat="1" ht="32.25" customHeight="1" x14ac:dyDescent="0.25">
      <c r="A37" s="46" t="s">
        <v>22</v>
      </c>
      <c r="B37" s="47" t="s">
        <v>59</v>
      </c>
      <c r="C37" s="48">
        <f t="shared" ref="C37:X37" si="23">C89+C143</f>
        <v>53</v>
      </c>
      <c r="D37" s="48">
        <f t="shared" si="23"/>
        <v>53</v>
      </c>
      <c r="E37" s="48">
        <f t="shared" si="23"/>
        <v>9</v>
      </c>
      <c r="F37" s="48">
        <f t="shared" si="23"/>
        <v>9</v>
      </c>
      <c r="G37" s="48">
        <f t="shared" si="23"/>
        <v>17</v>
      </c>
      <c r="H37" s="48">
        <f t="shared" si="23"/>
        <v>17</v>
      </c>
      <c r="I37" s="48">
        <f t="shared" si="23"/>
        <v>3</v>
      </c>
      <c r="J37" s="48">
        <f t="shared" si="23"/>
        <v>3</v>
      </c>
      <c r="K37" s="48">
        <f t="shared" si="23"/>
        <v>4</v>
      </c>
      <c r="L37" s="48">
        <f t="shared" si="23"/>
        <v>4</v>
      </c>
      <c r="M37" s="48">
        <f t="shared" si="23"/>
        <v>5</v>
      </c>
      <c r="N37" s="48">
        <f t="shared" si="23"/>
        <v>5</v>
      </c>
      <c r="O37" s="48">
        <f t="shared" si="23"/>
        <v>6</v>
      </c>
      <c r="P37" s="48">
        <f t="shared" si="23"/>
        <v>6</v>
      </c>
      <c r="Q37" s="48">
        <f t="shared" si="23"/>
        <v>6</v>
      </c>
      <c r="R37" s="48">
        <f t="shared" si="23"/>
        <v>6</v>
      </c>
      <c r="S37" s="48">
        <f t="shared" si="23"/>
        <v>3</v>
      </c>
      <c r="T37" s="48">
        <f t="shared" si="23"/>
        <v>3</v>
      </c>
      <c r="U37" s="48">
        <f t="shared" si="23"/>
        <v>0</v>
      </c>
      <c r="V37" s="48">
        <f t="shared" si="23"/>
        <v>0</v>
      </c>
      <c r="W37" s="48">
        <f t="shared" si="23"/>
        <v>0</v>
      </c>
      <c r="X37" s="48">
        <f t="shared" si="23"/>
        <v>1</v>
      </c>
      <c r="Y37" s="19"/>
      <c r="Z37" s="19"/>
    </row>
    <row r="38" spans="1:26" s="7" customFormat="1" ht="32.25" customHeight="1" x14ac:dyDescent="0.25">
      <c r="A38" s="46" t="s">
        <v>23</v>
      </c>
      <c r="B38" s="47" t="s">
        <v>60</v>
      </c>
      <c r="C38" s="48">
        <f t="shared" ref="C38:X38" si="24">C90+C144</f>
        <v>18</v>
      </c>
      <c r="D38" s="48">
        <f t="shared" si="24"/>
        <v>18</v>
      </c>
      <c r="E38" s="48">
        <f t="shared" si="24"/>
        <v>4</v>
      </c>
      <c r="F38" s="48">
        <f t="shared" si="24"/>
        <v>4</v>
      </c>
      <c r="G38" s="48">
        <f t="shared" si="24"/>
        <v>9</v>
      </c>
      <c r="H38" s="48">
        <f t="shared" si="24"/>
        <v>9</v>
      </c>
      <c r="I38" s="48">
        <f t="shared" si="24"/>
        <v>5</v>
      </c>
      <c r="J38" s="48">
        <f t="shared" si="24"/>
        <v>5</v>
      </c>
      <c r="K38" s="48">
        <f t="shared" si="24"/>
        <v>0</v>
      </c>
      <c r="L38" s="48">
        <f t="shared" si="24"/>
        <v>0</v>
      </c>
      <c r="M38" s="48">
        <f t="shared" si="24"/>
        <v>0</v>
      </c>
      <c r="N38" s="48">
        <f t="shared" si="24"/>
        <v>0</v>
      </c>
      <c r="O38" s="48">
        <f t="shared" si="24"/>
        <v>0</v>
      </c>
      <c r="P38" s="48">
        <f t="shared" si="24"/>
        <v>0</v>
      </c>
      <c r="Q38" s="48">
        <f t="shared" si="24"/>
        <v>0</v>
      </c>
      <c r="R38" s="48">
        <f t="shared" si="24"/>
        <v>0</v>
      </c>
      <c r="S38" s="48">
        <f t="shared" si="24"/>
        <v>0</v>
      </c>
      <c r="T38" s="48">
        <f t="shared" si="24"/>
        <v>0</v>
      </c>
      <c r="U38" s="48">
        <f t="shared" si="24"/>
        <v>0</v>
      </c>
      <c r="V38" s="48">
        <f t="shared" si="24"/>
        <v>0</v>
      </c>
      <c r="W38" s="48">
        <f t="shared" si="24"/>
        <v>0</v>
      </c>
      <c r="X38" s="48">
        <f t="shared" si="24"/>
        <v>0</v>
      </c>
      <c r="Y38" s="19"/>
      <c r="Z38" s="19"/>
    </row>
    <row r="39" spans="1:26" s="7" customFormat="1" ht="15.75" customHeight="1" x14ac:dyDescent="0.25">
      <c r="A39" s="46" t="s">
        <v>24</v>
      </c>
      <c r="B39" s="52" t="s">
        <v>61</v>
      </c>
      <c r="C39" s="48">
        <f t="shared" ref="C39:O39" si="25">C91+C145</f>
        <v>0</v>
      </c>
      <c r="D39" s="48">
        <f t="shared" si="25"/>
        <v>0</v>
      </c>
      <c r="E39" s="48">
        <f t="shared" si="25"/>
        <v>0</v>
      </c>
      <c r="F39" s="48">
        <f t="shared" si="25"/>
        <v>0</v>
      </c>
      <c r="G39" s="48">
        <f t="shared" si="25"/>
        <v>0</v>
      </c>
      <c r="H39" s="48">
        <f t="shared" si="25"/>
        <v>0</v>
      </c>
      <c r="I39" s="48">
        <f t="shared" si="25"/>
        <v>0</v>
      </c>
      <c r="J39" s="48">
        <f t="shared" si="25"/>
        <v>0</v>
      </c>
      <c r="K39" s="48">
        <f t="shared" si="25"/>
        <v>0</v>
      </c>
      <c r="L39" s="48">
        <f t="shared" si="25"/>
        <v>0</v>
      </c>
      <c r="M39" s="48">
        <f t="shared" si="25"/>
        <v>0</v>
      </c>
      <c r="N39" s="48">
        <f t="shared" si="25"/>
        <v>0</v>
      </c>
      <c r="O39" s="48">
        <f t="shared" si="25"/>
        <v>0</v>
      </c>
      <c r="P39" s="48">
        <f t="shared" ref="P39:X39" si="26">P91+P145</f>
        <v>0</v>
      </c>
      <c r="Q39" s="48">
        <f t="shared" si="26"/>
        <v>0</v>
      </c>
      <c r="R39" s="48">
        <f t="shared" si="26"/>
        <v>0</v>
      </c>
      <c r="S39" s="48">
        <f t="shared" si="26"/>
        <v>0</v>
      </c>
      <c r="T39" s="48">
        <f t="shared" si="26"/>
        <v>0</v>
      </c>
      <c r="U39" s="48">
        <f t="shared" si="26"/>
        <v>0</v>
      </c>
      <c r="V39" s="48">
        <f t="shared" si="26"/>
        <v>0</v>
      </c>
      <c r="W39" s="48">
        <f t="shared" si="26"/>
        <v>0</v>
      </c>
      <c r="X39" s="48">
        <f t="shared" si="26"/>
        <v>0</v>
      </c>
      <c r="Y39" s="19"/>
      <c r="Z39" s="19"/>
    </row>
    <row r="40" spans="1:26" s="7" customFormat="1" ht="33" customHeight="1" x14ac:dyDescent="0.25">
      <c r="A40" s="49" t="s">
        <v>25</v>
      </c>
      <c r="B40" s="54">
        <v>4</v>
      </c>
      <c r="C40" s="45">
        <f>C92+C146</f>
        <v>4</v>
      </c>
      <c r="D40" s="45">
        <f t="shared" ref="D40:X40" si="27">D92+D146</f>
        <v>3</v>
      </c>
      <c r="E40" s="45">
        <f t="shared" si="27"/>
        <v>0</v>
      </c>
      <c r="F40" s="45">
        <f t="shared" si="27"/>
        <v>0</v>
      </c>
      <c r="G40" s="45">
        <f t="shared" si="27"/>
        <v>0</v>
      </c>
      <c r="H40" s="45">
        <f t="shared" si="27"/>
        <v>0</v>
      </c>
      <c r="I40" s="45">
        <f t="shared" si="27"/>
        <v>0</v>
      </c>
      <c r="J40" s="45">
        <f t="shared" si="27"/>
        <v>0</v>
      </c>
      <c r="K40" s="45">
        <f t="shared" si="27"/>
        <v>0</v>
      </c>
      <c r="L40" s="45">
        <f t="shared" si="27"/>
        <v>0</v>
      </c>
      <c r="M40" s="45">
        <f t="shared" si="27"/>
        <v>2</v>
      </c>
      <c r="N40" s="45">
        <f t="shared" si="27"/>
        <v>2</v>
      </c>
      <c r="O40" s="45">
        <f t="shared" si="27"/>
        <v>1</v>
      </c>
      <c r="P40" s="45">
        <f t="shared" si="27"/>
        <v>1</v>
      </c>
      <c r="Q40" s="45">
        <f t="shared" si="27"/>
        <v>1</v>
      </c>
      <c r="R40" s="45">
        <f t="shared" si="27"/>
        <v>0</v>
      </c>
      <c r="S40" s="45">
        <f t="shared" si="27"/>
        <v>0</v>
      </c>
      <c r="T40" s="45">
        <f t="shared" si="27"/>
        <v>0</v>
      </c>
      <c r="U40" s="45">
        <f t="shared" si="27"/>
        <v>0</v>
      </c>
      <c r="V40" s="45">
        <f t="shared" si="27"/>
        <v>0</v>
      </c>
      <c r="W40" s="45">
        <f t="shared" si="27"/>
        <v>0</v>
      </c>
      <c r="X40" s="45">
        <f t="shared" si="27"/>
        <v>0</v>
      </c>
      <c r="Y40" s="19"/>
      <c r="Z40" s="19"/>
    </row>
    <row r="41" spans="1:26" s="7" customFormat="1" ht="32.25" customHeight="1" x14ac:dyDescent="0.25">
      <c r="A41" s="12" t="s">
        <v>12</v>
      </c>
      <c r="B41" s="1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19"/>
      <c r="Z41" s="19"/>
    </row>
    <row r="42" spans="1:26" s="7" customFormat="1" ht="30.75" customHeight="1" x14ac:dyDescent="0.25">
      <c r="A42" s="46" t="s">
        <v>26</v>
      </c>
      <c r="B42" s="53" t="s">
        <v>62</v>
      </c>
      <c r="C42" s="48">
        <f t="shared" ref="C42:X42" si="28">C94+C148</f>
        <v>0</v>
      </c>
      <c r="D42" s="48">
        <f t="shared" si="28"/>
        <v>0</v>
      </c>
      <c r="E42" s="48">
        <f t="shared" si="28"/>
        <v>0</v>
      </c>
      <c r="F42" s="48">
        <f t="shared" si="28"/>
        <v>0</v>
      </c>
      <c r="G42" s="48">
        <f t="shared" si="28"/>
        <v>0</v>
      </c>
      <c r="H42" s="48">
        <f t="shared" si="28"/>
        <v>0</v>
      </c>
      <c r="I42" s="48">
        <f t="shared" si="28"/>
        <v>0</v>
      </c>
      <c r="J42" s="48">
        <f t="shared" si="28"/>
        <v>0</v>
      </c>
      <c r="K42" s="48">
        <f t="shared" si="28"/>
        <v>0</v>
      </c>
      <c r="L42" s="48">
        <f t="shared" si="28"/>
        <v>0</v>
      </c>
      <c r="M42" s="48">
        <f t="shared" si="28"/>
        <v>0</v>
      </c>
      <c r="N42" s="48">
        <f t="shared" si="28"/>
        <v>0</v>
      </c>
      <c r="O42" s="48">
        <f t="shared" si="28"/>
        <v>0</v>
      </c>
      <c r="P42" s="48">
        <f t="shared" si="28"/>
        <v>0</v>
      </c>
      <c r="Q42" s="48">
        <f t="shared" si="28"/>
        <v>0</v>
      </c>
      <c r="R42" s="48">
        <f t="shared" si="28"/>
        <v>0</v>
      </c>
      <c r="S42" s="48">
        <f t="shared" si="28"/>
        <v>0</v>
      </c>
      <c r="T42" s="48">
        <f t="shared" si="28"/>
        <v>0</v>
      </c>
      <c r="U42" s="48">
        <f t="shared" si="28"/>
        <v>0</v>
      </c>
      <c r="V42" s="48">
        <f t="shared" si="28"/>
        <v>0</v>
      </c>
      <c r="W42" s="48">
        <f t="shared" si="28"/>
        <v>0</v>
      </c>
      <c r="X42" s="48">
        <f t="shared" si="28"/>
        <v>0</v>
      </c>
      <c r="Y42" s="19"/>
      <c r="Z42" s="19"/>
    </row>
    <row r="43" spans="1:26" s="7" customFormat="1" ht="31.5" customHeight="1" x14ac:dyDescent="0.25">
      <c r="A43" s="46" t="s">
        <v>27</v>
      </c>
      <c r="B43" s="53" t="s">
        <v>63</v>
      </c>
      <c r="C43" s="48">
        <f t="shared" ref="C43:X43" si="29">C95+C149</f>
        <v>1</v>
      </c>
      <c r="D43" s="48">
        <f t="shared" si="29"/>
        <v>0</v>
      </c>
      <c r="E43" s="48">
        <f t="shared" si="29"/>
        <v>0</v>
      </c>
      <c r="F43" s="48">
        <f t="shared" si="29"/>
        <v>0</v>
      </c>
      <c r="G43" s="48">
        <f t="shared" si="29"/>
        <v>0</v>
      </c>
      <c r="H43" s="48">
        <f t="shared" si="29"/>
        <v>0</v>
      </c>
      <c r="I43" s="48">
        <f t="shared" si="29"/>
        <v>0</v>
      </c>
      <c r="J43" s="48">
        <f t="shared" si="29"/>
        <v>0</v>
      </c>
      <c r="K43" s="48">
        <f t="shared" si="29"/>
        <v>0</v>
      </c>
      <c r="L43" s="48">
        <f t="shared" si="29"/>
        <v>0</v>
      </c>
      <c r="M43" s="48">
        <f t="shared" si="29"/>
        <v>0</v>
      </c>
      <c r="N43" s="48">
        <f t="shared" si="29"/>
        <v>0</v>
      </c>
      <c r="O43" s="48">
        <f t="shared" si="29"/>
        <v>0</v>
      </c>
      <c r="P43" s="48">
        <f t="shared" si="29"/>
        <v>0</v>
      </c>
      <c r="Q43" s="48">
        <f t="shared" si="29"/>
        <v>1</v>
      </c>
      <c r="R43" s="48">
        <f t="shared" si="29"/>
        <v>0</v>
      </c>
      <c r="S43" s="48">
        <f t="shared" si="29"/>
        <v>0</v>
      </c>
      <c r="T43" s="48">
        <f t="shared" si="29"/>
        <v>0</v>
      </c>
      <c r="U43" s="48">
        <f t="shared" si="29"/>
        <v>0</v>
      </c>
      <c r="V43" s="48">
        <f t="shared" si="29"/>
        <v>0</v>
      </c>
      <c r="W43" s="48">
        <f t="shared" si="29"/>
        <v>0</v>
      </c>
      <c r="X43" s="48">
        <f t="shared" si="29"/>
        <v>0</v>
      </c>
      <c r="Y43" s="19"/>
      <c r="Z43" s="19"/>
    </row>
    <row r="44" spans="1:26" s="7" customFormat="1" ht="15" customHeight="1" x14ac:dyDescent="0.25">
      <c r="A44" s="46" t="s">
        <v>64</v>
      </c>
      <c r="B44" s="53" t="s">
        <v>65</v>
      </c>
      <c r="C44" s="48">
        <f t="shared" ref="C44:X44" si="30">C96+C150</f>
        <v>3</v>
      </c>
      <c r="D44" s="48">
        <f t="shared" si="30"/>
        <v>3</v>
      </c>
      <c r="E44" s="48">
        <f t="shared" si="30"/>
        <v>0</v>
      </c>
      <c r="F44" s="48">
        <f t="shared" si="30"/>
        <v>0</v>
      </c>
      <c r="G44" s="48">
        <f t="shared" si="30"/>
        <v>0</v>
      </c>
      <c r="H44" s="48">
        <f t="shared" si="30"/>
        <v>0</v>
      </c>
      <c r="I44" s="48">
        <f t="shared" si="30"/>
        <v>0</v>
      </c>
      <c r="J44" s="48">
        <f t="shared" si="30"/>
        <v>0</v>
      </c>
      <c r="K44" s="48">
        <f t="shared" si="30"/>
        <v>0</v>
      </c>
      <c r="L44" s="48">
        <f t="shared" si="30"/>
        <v>0</v>
      </c>
      <c r="M44" s="48">
        <f t="shared" si="30"/>
        <v>2</v>
      </c>
      <c r="N44" s="48">
        <f t="shared" si="30"/>
        <v>2</v>
      </c>
      <c r="O44" s="48">
        <f t="shared" si="30"/>
        <v>1</v>
      </c>
      <c r="P44" s="48">
        <f t="shared" si="30"/>
        <v>1</v>
      </c>
      <c r="Q44" s="48">
        <f t="shared" si="30"/>
        <v>0</v>
      </c>
      <c r="R44" s="48">
        <f t="shared" si="30"/>
        <v>0</v>
      </c>
      <c r="S44" s="48">
        <f t="shared" si="30"/>
        <v>0</v>
      </c>
      <c r="T44" s="48">
        <f t="shared" si="30"/>
        <v>0</v>
      </c>
      <c r="U44" s="48">
        <f t="shared" si="30"/>
        <v>0</v>
      </c>
      <c r="V44" s="48">
        <f t="shared" si="30"/>
        <v>0</v>
      </c>
      <c r="W44" s="48">
        <f t="shared" si="30"/>
        <v>0</v>
      </c>
      <c r="X44" s="48">
        <f t="shared" si="30"/>
        <v>0</v>
      </c>
      <c r="Y44" s="19"/>
      <c r="Z44" s="19"/>
    </row>
    <row r="45" spans="1:26" s="7" customFormat="1" ht="15" customHeight="1" x14ac:dyDescent="0.25">
      <c r="A45" s="46" t="s">
        <v>24</v>
      </c>
      <c r="B45" s="55" t="s">
        <v>66</v>
      </c>
      <c r="C45" s="48">
        <f t="shared" ref="C45:X45" si="31">C97+C151</f>
        <v>0</v>
      </c>
      <c r="D45" s="48">
        <f t="shared" si="31"/>
        <v>0</v>
      </c>
      <c r="E45" s="48">
        <f t="shared" si="31"/>
        <v>0</v>
      </c>
      <c r="F45" s="48">
        <f t="shared" si="31"/>
        <v>0</v>
      </c>
      <c r="G45" s="48">
        <f t="shared" si="31"/>
        <v>0</v>
      </c>
      <c r="H45" s="48">
        <f t="shared" si="31"/>
        <v>0</v>
      </c>
      <c r="I45" s="48">
        <f t="shared" si="31"/>
        <v>0</v>
      </c>
      <c r="J45" s="48">
        <f t="shared" si="31"/>
        <v>0</v>
      </c>
      <c r="K45" s="48">
        <f t="shared" si="31"/>
        <v>0</v>
      </c>
      <c r="L45" s="48">
        <f t="shared" si="31"/>
        <v>0</v>
      </c>
      <c r="M45" s="48">
        <f t="shared" si="31"/>
        <v>0</v>
      </c>
      <c r="N45" s="48">
        <f t="shared" si="31"/>
        <v>0</v>
      </c>
      <c r="O45" s="48">
        <f t="shared" si="31"/>
        <v>0</v>
      </c>
      <c r="P45" s="48">
        <f t="shared" si="31"/>
        <v>0</v>
      </c>
      <c r="Q45" s="48">
        <f t="shared" si="31"/>
        <v>0</v>
      </c>
      <c r="R45" s="48">
        <f t="shared" si="31"/>
        <v>0</v>
      </c>
      <c r="S45" s="48">
        <f t="shared" si="31"/>
        <v>0</v>
      </c>
      <c r="T45" s="48">
        <f t="shared" si="31"/>
        <v>0</v>
      </c>
      <c r="U45" s="48">
        <f t="shared" si="31"/>
        <v>0</v>
      </c>
      <c r="V45" s="48">
        <f t="shared" si="31"/>
        <v>0</v>
      </c>
      <c r="W45" s="48">
        <f t="shared" si="31"/>
        <v>0</v>
      </c>
      <c r="X45" s="48">
        <f t="shared" si="31"/>
        <v>0</v>
      </c>
      <c r="Y45" s="19"/>
      <c r="Z45" s="19"/>
    </row>
    <row r="46" spans="1:26" s="7" customFormat="1" ht="63.75" customHeight="1" x14ac:dyDescent="0.25">
      <c r="A46" s="56" t="s">
        <v>67</v>
      </c>
      <c r="B46" s="57">
        <v>5</v>
      </c>
      <c r="C46" s="58">
        <f t="shared" ref="C46:X46" si="32">C98+C152</f>
        <v>119</v>
      </c>
      <c r="D46" s="58">
        <f t="shared" si="32"/>
        <v>104</v>
      </c>
      <c r="E46" s="58">
        <f t="shared" si="32"/>
        <v>0</v>
      </c>
      <c r="F46" s="58">
        <f t="shared" si="32"/>
        <v>0</v>
      </c>
      <c r="G46" s="58">
        <f t="shared" si="32"/>
        <v>5</v>
      </c>
      <c r="H46" s="58">
        <f t="shared" si="32"/>
        <v>5</v>
      </c>
      <c r="I46" s="58">
        <f t="shared" si="32"/>
        <v>12</v>
      </c>
      <c r="J46" s="58">
        <f t="shared" si="32"/>
        <v>10</v>
      </c>
      <c r="K46" s="58">
        <f t="shared" si="32"/>
        <v>17</v>
      </c>
      <c r="L46" s="58">
        <f t="shared" si="32"/>
        <v>14</v>
      </c>
      <c r="M46" s="58">
        <f t="shared" si="32"/>
        <v>15</v>
      </c>
      <c r="N46" s="58">
        <f t="shared" si="32"/>
        <v>13</v>
      </c>
      <c r="O46" s="58">
        <f t="shared" si="32"/>
        <v>22</v>
      </c>
      <c r="P46" s="58">
        <f t="shared" si="32"/>
        <v>17</v>
      </c>
      <c r="Q46" s="58">
        <f t="shared" si="32"/>
        <v>34</v>
      </c>
      <c r="R46" s="58">
        <f t="shared" si="32"/>
        <v>34</v>
      </c>
      <c r="S46" s="58">
        <f t="shared" si="32"/>
        <v>14</v>
      </c>
      <c r="T46" s="58">
        <f t="shared" si="32"/>
        <v>11</v>
      </c>
      <c r="U46" s="58">
        <f t="shared" si="32"/>
        <v>0</v>
      </c>
      <c r="V46" s="58">
        <f t="shared" si="32"/>
        <v>0</v>
      </c>
      <c r="W46" s="58">
        <f t="shared" si="32"/>
        <v>0</v>
      </c>
      <c r="X46" s="58">
        <f t="shared" si="32"/>
        <v>0</v>
      </c>
      <c r="Y46" s="19"/>
      <c r="Z46" s="19"/>
    </row>
    <row r="47" spans="1:26" s="7" customFormat="1" ht="63" x14ac:dyDescent="0.25">
      <c r="A47" s="56" t="s">
        <v>28</v>
      </c>
      <c r="B47" s="57">
        <v>6</v>
      </c>
      <c r="C47" s="58">
        <f t="shared" ref="C47:X47" si="33">C99+C153</f>
        <v>0</v>
      </c>
      <c r="D47" s="58">
        <f t="shared" si="33"/>
        <v>0</v>
      </c>
      <c r="E47" s="58">
        <f t="shared" si="33"/>
        <v>0</v>
      </c>
      <c r="F47" s="58">
        <f t="shared" si="33"/>
        <v>0</v>
      </c>
      <c r="G47" s="58">
        <f t="shared" si="33"/>
        <v>0</v>
      </c>
      <c r="H47" s="58">
        <f t="shared" si="33"/>
        <v>0</v>
      </c>
      <c r="I47" s="58">
        <f t="shared" si="33"/>
        <v>0</v>
      </c>
      <c r="J47" s="58">
        <f t="shared" si="33"/>
        <v>0</v>
      </c>
      <c r="K47" s="58">
        <f t="shared" si="33"/>
        <v>0</v>
      </c>
      <c r="L47" s="58">
        <f t="shared" si="33"/>
        <v>0</v>
      </c>
      <c r="M47" s="58">
        <f t="shared" si="33"/>
        <v>0</v>
      </c>
      <c r="N47" s="58">
        <f t="shared" si="33"/>
        <v>0</v>
      </c>
      <c r="O47" s="58">
        <f t="shared" si="33"/>
        <v>0</v>
      </c>
      <c r="P47" s="58">
        <f t="shared" si="33"/>
        <v>0</v>
      </c>
      <c r="Q47" s="58">
        <f t="shared" si="33"/>
        <v>0</v>
      </c>
      <c r="R47" s="58">
        <f t="shared" si="33"/>
        <v>0</v>
      </c>
      <c r="S47" s="58">
        <f t="shared" si="33"/>
        <v>0</v>
      </c>
      <c r="T47" s="58">
        <f t="shared" si="33"/>
        <v>0</v>
      </c>
      <c r="U47" s="58">
        <f t="shared" si="33"/>
        <v>0</v>
      </c>
      <c r="V47" s="58">
        <f t="shared" si="33"/>
        <v>0</v>
      </c>
      <c r="W47" s="58">
        <f t="shared" si="33"/>
        <v>0</v>
      </c>
      <c r="X47" s="58">
        <f t="shared" si="33"/>
        <v>0</v>
      </c>
      <c r="Y47" s="19"/>
      <c r="Z47" s="19"/>
    </row>
    <row r="48" spans="1:26" s="7" customFormat="1" ht="31.5" x14ac:dyDescent="0.25">
      <c r="A48" s="59" t="s">
        <v>29</v>
      </c>
      <c r="B48" s="60" t="s">
        <v>68</v>
      </c>
      <c r="C48" s="61">
        <f t="shared" ref="C48:X48" si="34">C100+C154</f>
        <v>0</v>
      </c>
      <c r="D48" s="61">
        <f t="shared" si="34"/>
        <v>0</v>
      </c>
      <c r="E48" s="61">
        <f t="shared" si="34"/>
        <v>0</v>
      </c>
      <c r="F48" s="61">
        <f t="shared" si="34"/>
        <v>0</v>
      </c>
      <c r="G48" s="61">
        <f t="shared" si="34"/>
        <v>0</v>
      </c>
      <c r="H48" s="61">
        <f t="shared" si="34"/>
        <v>0</v>
      </c>
      <c r="I48" s="61">
        <f t="shared" si="34"/>
        <v>0</v>
      </c>
      <c r="J48" s="61">
        <f t="shared" si="34"/>
        <v>0</v>
      </c>
      <c r="K48" s="61">
        <f t="shared" si="34"/>
        <v>0</v>
      </c>
      <c r="L48" s="61">
        <f t="shared" si="34"/>
        <v>0</v>
      </c>
      <c r="M48" s="61">
        <f t="shared" si="34"/>
        <v>0</v>
      </c>
      <c r="N48" s="61">
        <f t="shared" si="34"/>
        <v>0</v>
      </c>
      <c r="O48" s="61">
        <f t="shared" si="34"/>
        <v>0</v>
      </c>
      <c r="P48" s="61">
        <f t="shared" si="34"/>
        <v>0</v>
      </c>
      <c r="Q48" s="61">
        <f t="shared" si="34"/>
        <v>0</v>
      </c>
      <c r="R48" s="61">
        <f t="shared" si="34"/>
        <v>0</v>
      </c>
      <c r="S48" s="61">
        <f t="shared" si="34"/>
        <v>0</v>
      </c>
      <c r="T48" s="61">
        <f t="shared" si="34"/>
        <v>0</v>
      </c>
      <c r="U48" s="61">
        <f t="shared" si="34"/>
        <v>0</v>
      </c>
      <c r="V48" s="61">
        <f t="shared" si="34"/>
        <v>0</v>
      </c>
      <c r="W48" s="61">
        <f t="shared" si="34"/>
        <v>0</v>
      </c>
      <c r="X48" s="61">
        <f t="shared" si="34"/>
        <v>0</v>
      </c>
      <c r="Y48" s="19"/>
      <c r="Z48" s="19"/>
    </row>
    <row r="49" spans="1:26" s="7" customFormat="1" ht="31.5" x14ac:dyDescent="0.25">
      <c r="A49" s="59" t="s">
        <v>30</v>
      </c>
      <c r="B49" s="60" t="s">
        <v>69</v>
      </c>
      <c r="C49" s="61">
        <f t="shared" ref="C49:X49" si="35">C101+C155</f>
        <v>0</v>
      </c>
      <c r="D49" s="61">
        <f t="shared" si="35"/>
        <v>0</v>
      </c>
      <c r="E49" s="61">
        <f t="shared" si="35"/>
        <v>0</v>
      </c>
      <c r="F49" s="61">
        <f t="shared" si="35"/>
        <v>0</v>
      </c>
      <c r="G49" s="61">
        <f t="shared" si="35"/>
        <v>0</v>
      </c>
      <c r="H49" s="61">
        <f t="shared" si="35"/>
        <v>0</v>
      </c>
      <c r="I49" s="61">
        <f t="shared" si="35"/>
        <v>0</v>
      </c>
      <c r="J49" s="61">
        <f t="shared" si="35"/>
        <v>0</v>
      </c>
      <c r="K49" s="61">
        <f t="shared" si="35"/>
        <v>0</v>
      </c>
      <c r="L49" s="61">
        <f t="shared" si="35"/>
        <v>0</v>
      </c>
      <c r="M49" s="61">
        <f t="shared" si="35"/>
        <v>0</v>
      </c>
      <c r="N49" s="61">
        <f t="shared" si="35"/>
        <v>0</v>
      </c>
      <c r="O49" s="61">
        <f t="shared" si="35"/>
        <v>0</v>
      </c>
      <c r="P49" s="61">
        <f t="shared" si="35"/>
        <v>0</v>
      </c>
      <c r="Q49" s="61">
        <f t="shared" si="35"/>
        <v>0</v>
      </c>
      <c r="R49" s="61">
        <f t="shared" si="35"/>
        <v>0</v>
      </c>
      <c r="S49" s="61">
        <f t="shared" si="35"/>
        <v>0</v>
      </c>
      <c r="T49" s="61">
        <f t="shared" si="35"/>
        <v>0</v>
      </c>
      <c r="U49" s="61">
        <f t="shared" si="35"/>
        <v>0</v>
      </c>
      <c r="V49" s="61">
        <f t="shared" si="35"/>
        <v>0</v>
      </c>
      <c r="W49" s="61">
        <f t="shared" si="35"/>
        <v>0</v>
      </c>
      <c r="X49" s="61">
        <f t="shared" si="35"/>
        <v>0</v>
      </c>
      <c r="Y49" s="19"/>
      <c r="Z49" s="19"/>
    </row>
    <row r="50" spans="1:26" s="7" customFormat="1" ht="32.25" customHeight="1" x14ac:dyDescent="0.25">
      <c r="A50" s="59" t="s">
        <v>31</v>
      </c>
      <c r="B50" s="60" t="s">
        <v>70</v>
      </c>
      <c r="C50" s="61">
        <f t="shared" ref="C50:X50" si="36">C102+C156</f>
        <v>0</v>
      </c>
      <c r="D50" s="61">
        <f t="shared" si="36"/>
        <v>0</v>
      </c>
      <c r="E50" s="61">
        <f t="shared" si="36"/>
        <v>0</v>
      </c>
      <c r="F50" s="61">
        <f t="shared" si="36"/>
        <v>0</v>
      </c>
      <c r="G50" s="61">
        <f t="shared" si="36"/>
        <v>0</v>
      </c>
      <c r="H50" s="61">
        <f t="shared" si="36"/>
        <v>0</v>
      </c>
      <c r="I50" s="61">
        <f t="shared" si="36"/>
        <v>0</v>
      </c>
      <c r="J50" s="61">
        <f t="shared" si="36"/>
        <v>0</v>
      </c>
      <c r="K50" s="61">
        <f t="shared" si="36"/>
        <v>0</v>
      </c>
      <c r="L50" s="61">
        <f t="shared" si="36"/>
        <v>0</v>
      </c>
      <c r="M50" s="61">
        <f t="shared" si="36"/>
        <v>0</v>
      </c>
      <c r="N50" s="61">
        <f t="shared" si="36"/>
        <v>0</v>
      </c>
      <c r="O50" s="61">
        <f t="shared" si="36"/>
        <v>0</v>
      </c>
      <c r="P50" s="61">
        <f t="shared" si="36"/>
        <v>0</v>
      </c>
      <c r="Q50" s="61">
        <f t="shared" si="36"/>
        <v>0</v>
      </c>
      <c r="R50" s="61">
        <f t="shared" si="36"/>
        <v>0</v>
      </c>
      <c r="S50" s="61">
        <f t="shared" si="36"/>
        <v>0</v>
      </c>
      <c r="T50" s="61">
        <f t="shared" si="36"/>
        <v>0</v>
      </c>
      <c r="U50" s="61">
        <f t="shared" si="36"/>
        <v>0</v>
      </c>
      <c r="V50" s="61">
        <f t="shared" si="36"/>
        <v>0</v>
      </c>
      <c r="W50" s="61">
        <f t="shared" si="36"/>
        <v>0</v>
      </c>
      <c r="X50" s="61">
        <f t="shared" si="36"/>
        <v>0</v>
      </c>
      <c r="Y50" s="19"/>
      <c r="Z50" s="19"/>
    </row>
    <row r="51" spans="1:26" s="7" customFormat="1" ht="31.5" x14ac:dyDescent="0.25">
      <c r="A51" s="56" t="s">
        <v>32</v>
      </c>
      <c r="B51" s="57">
        <v>7</v>
      </c>
      <c r="C51" s="58">
        <f t="shared" ref="C51:X51" si="37">C103+C157</f>
        <v>21</v>
      </c>
      <c r="D51" s="58">
        <f t="shared" si="37"/>
        <v>21</v>
      </c>
      <c r="E51" s="58">
        <f t="shared" si="37"/>
        <v>1</v>
      </c>
      <c r="F51" s="58">
        <f t="shared" si="37"/>
        <v>1</v>
      </c>
      <c r="G51" s="58">
        <f t="shared" si="37"/>
        <v>0</v>
      </c>
      <c r="H51" s="58">
        <f t="shared" si="37"/>
        <v>0</v>
      </c>
      <c r="I51" s="58">
        <f t="shared" si="37"/>
        <v>4</v>
      </c>
      <c r="J51" s="58">
        <f t="shared" si="37"/>
        <v>4</v>
      </c>
      <c r="K51" s="58">
        <f t="shared" si="37"/>
        <v>3</v>
      </c>
      <c r="L51" s="58">
        <f t="shared" si="37"/>
        <v>3</v>
      </c>
      <c r="M51" s="58">
        <f t="shared" si="37"/>
        <v>2</v>
      </c>
      <c r="N51" s="58">
        <f t="shared" si="37"/>
        <v>2</v>
      </c>
      <c r="O51" s="58">
        <f t="shared" si="37"/>
        <v>5</v>
      </c>
      <c r="P51" s="58">
        <f t="shared" si="37"/>
        <v>5</v>
      </c>
      <c r="Q51" s="58">
        <f t="shared" si="37"/>
        <v>4</v>
      </c>
      <c r="R51" s="58">
        <f t="shared" si="37"/>
        <v>4</v>
      </c>
      <c r="S51" s="58">
        <f t="shared" si="37"/>
        <v>2</v>
      </c>
      <c r="T51" s="58">
        <f t="shared" si="37"/>
        <v>2</v>
      </c>
      <c r="U51" s="58">
        <f t="shared" si="37"/>
        <v>0</v>
      </c>
      <c r="V51" s="58">
        <f t="shared" si="37"/>
        <v>0</v>
      </c>
      <c r="W51" s="58">
        <f t="shared" si="37"/>
        <v>0</v>
      </c>
      <c r="X51" s="58">
        <f t="shared" si="37"/>
        <v>0</v>
      </c>
      <c r="Y51" s="19"/>
      <c r="Z51" s="19"/>
    </row>
    <row r="52" spans="1:26" s="7" customFormat="1" ht="32.25" customHeight="1" x14ac:dyDescent="0.25">
      <c r="A52" s="56" t="s">
        <v>33</v>
      </c>
      <c r="B52" s="57">
        <v>8</v>
      </c>
      <c r="C52" s="58">
        <f t="shared" ref="C52:X52" si="38">C104+C158</f>
        <v>0</v>
      </c>
      <c r="D52" s="58">
        <f t="shared" si="38"/>
        <v>0</v>
      </c>
      <c r="E52" s="58">
        <f t="shared" si="38"/>
        <v>0</v>
      </c>
      <c r="F52" s="58">
        <f t="shared" si="38"/>
        <v>0</v>
      </c>
      <c r="G52" s="58">
        <f t="shared" si="38"/>
        <v>0</v>
      </c>
      <c r="H52" s="58">
        <f t="shared" si="38"/>
        <v>0</v>
      </c>
      <c r="I52" s="58">
        <f t="shared" si="38"/>
        <v>0</v>
      </c>
      <c r="J52" s="58">
        <f t="shared" si="38"/>
        <v>0</v>
      </c>
      <c r="K52" s="58">
        <f t="shared" si="38"/>
        <v>0</v>
      </c>
      <c r="L52" s="58">
        <f t="shared" si="38"/>
        <v>0</v>
      </c>
      <c r="M52" s="58">
        <f t="shared" si="38"/>
        <v>0</v>
      </c>
      <c r="N52" s="58">
        <f t="shared" si="38"/>
        <v>0</v>
      </c>
      <c r="O52" s="58">
        <f t="shared" si="38"/>
        <v>0</v>
      </c>
      <c r="P52" s="58">
        <f t="shared" si="38"/>
        <v>0</v>
      </c>
      <c r="Q52" s="58">
        <f t="shared" si="38"/>
        <v>0</v>
      </c>
      <c r="R52" s="58">
        <f t="shared" si="38"/>
        <v>0</v>
      </c>
      <c r="S52" s="58">
        <f t="shared" si="38"/>
        <v>0</v>
      </c>
      <c r="T52" s="58">
        <f t="shared" si="38"/>
        <v>0</v>
      </c>
      <c r="U52" s="58">
        <f t="shared" si="38"/>
        <v>0</v>
      </c>
      <c r="V52" s="58">
        <f t="shared" si="38"/>
        <v>0</v>
      </c>
      <c r="W52" s="58">
        <f t="shared" si="38"/>
        <v>0</v>
      </c>
      <c r="X52" s="58">
        <f t="shared" si="38"/>
        <v>0</v>
      </c>
      <c r="Y52" s="19"/>
      <c r="Z52" s="19"/>
    </row>
    <row r="53" spans="1:26" s="7" customFormat="1" ht="30" customHeight="1" x14ac:dyDescent="0.25">
      <c r="A53" s="12" t="s">
        <v>3</v>
      </c>
      <c r="B53" s="14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19"/>
      <c r="Z53" s="19"/>
    </row>
    <row r="54" spans="1:26" s="7" customFormat="1" ht="33" customHeight="1" x14ac:dyDescent="0.25">
      <c r="A54" s="59" t="s">
        <v>34</v>
      </c>
      <c r="B54" s="60" t="s">
        <v>71</v>
      </c>
      <c r="C54" s="61">
        <f t="shared" ref="C54:O54" si="39">C106+C160</f>
        <v>0</v>
      </c>
      <c r="D54" s="61">
        <f t="shared" si="39"/>
        <v>0</v>
      </c>
      <c r="E54" s="61">
        <f t="shared" si="39"/>
        <v>0</v>
      </c>
      <c r="F54" s="61">
        <f t="shared" si="39"/>
        <v>0</v>
      </c>
      <c r="G54" s="61">
        <f t="shared" si="39"/>
        <v>0</v>
      </c>
      <c r="H54" s="61">
        <f t="shared" si="39"/>
        <v>0</v>
      </c>
      <c r="I54" s="61">
        <f t="shared" si="39"/>
        <v>0</v>
      </c>
      <c r="J54" s="61">
        <f t="shared" si="39"/>
        <v>0</v>
      </c>
      <c r="K54" s="61">
        <f t="shared" si="39"/>
        <v>0</v>
      </c>
      <c r="L54" s="61">
        <f t="shared" si="39"/>
        <v>0</v>
      </c>
      <c r="M54" s="61">
        <f t="shared" si="39"/>
        <v>0</v>
      </c>
      <c r="N54" s="61">
        <f t="shared" si="39"/>
        <v>0</v>
      </c>
      <c r="O54" s="61">
        <f t="shared" si="39"/>
        <v>0</v>
      </c>
      <c r="P54" s="61">
        <f t="shared" ref="P54:X54" si="40">P106+P160</f>
        <v>0</v>
      </c>
      <c r="Q54" s="61">
        <f t="shared" si="40"/>
        <v>0</v>
      </c>
      <c r="R54" s="61">
        <f t="shared" si="40"/>
        <v>0</v>
      </c>
      <c r="S54" s="61">
        <f t="shared" si="40"/>
        <v>0</v>
      </c>
      <c r="T54" s="61">
        <f t="shared" si="40"/>
        <v>0</v>
      </c>
      <c r="U54" s="61">
        <f t="shared" si="40"/>
        <v>0</v>
      </c>
      <c r="V54" s="61">
        <f t="shared" si="40"/>
        <v>0</v>
      </c>
      <c r="W54" s="61">
        <f t="shared" si="40"/>
        <v>0</v>
      </c>
      <c r="X54" s="61">
        <f t="shared" si="40"/>
        <v>0</v>
      </c>
      <c r="Y54" s="19"/>
      <c r="Z54" s="19"/>
    </row>
    <row r="55" spans="1:26" s="7" customFormat="1" ht="33" customHeight="1" x14ac:dyDescent="0.25">
      <c r="A55" s="59" t="s">
        <v>35</v>
      </c>
      <c r="B55" s="60" t="s">
        <v>72</v>
      </c>
      <c r="C55" s="61">
        <f t="shared" ref="C55:X55" si="41">C107+C161</f>
        <v>0</v>
      </c>
      <c r="D55" s="61">
        <f t="shared" si="41"/>
        <v>0</v>
      </c>
      <c r="E55" s="61">
        <f t="shared" si="41"/>
        <v>0</v>
      </c>
      <c r="F55" s="61">
        <f t="shared" si="41"/>
        <v>0</v>
      </c>
      <c r="G55" s="61">
        <f t="shared" si="41"/>
        <v>0</v>
      </c>
      <c r="H55" s="61">
        <f t="shared" si="41"/>
        <v>0</v>
      </c>
      <c r="I55" s="61">
        <f t="shared" si="41"/>
        <v>0</v>
      </c>
      <c r="J55" s="61">
        <f t="shared" si="41"/>
        <v>0</v>
      </c>
      <c r="K55" s="61">
        <f t="shared" si="41"/>
        <v>0</v>
      </c>
      <c r="L55" s="61">
        <f t="shared" si="41"/>
        <v>0</v>
      </c>
      <c r="M55" s="61">
        <f t="shared" si="41"/>
        <v>0</v>
      </c>
      <c r="N55" s="61">
        <f t="shared" si="41"/>
        <v>0</v>
      </c>
      <c r="O55" s="61">
        <f t="shared" si="41"/>
        <v>0</v>
      </c>
      <c r="P55" s="61">
        <f t="shared" si="41"/>
        <v>0</v>
      </c>
      <c r="Q55" s="61">
        <f t="shared" si="41"/>
        <v>0</v>
      </c>
      <c r="R55" s="61">
        <f t="shared" si="41"/>
        <v>0</v>
      </c>
      <c r="S55" s="61">
        <f t="shared" si="41"/>
        <v>0</v>
      </c>
      <c r="T55" s="61">
        <f t="shared" si="41"/>
        <v>0</v>
      </c>
      <c r="U55" s="61">
        <f t="shared" si="41"/>
        <v>0</v>
      </c>
      <c r="V55" s="61">
        <f t="shared" si="41"/>
        <v>0</v>
      </c>
      <c r="W55" s="61">
        <f t="shared" si="41"/>
        <v>0</v>
      </c>
      <c r="X55" s="61">
        <f t="shared" si="41"/>
        <v>0</v>
      </c>
      <c r="Y55" s="19"/>
      <c r="Z55" s="19"/>
    </row>
    <row r="56" spans="1:26" x14ac:dyDescent="0.25">
      <c r="A56" s="17"/>
    </row>
    <row r="57" spans="1:26" s="4" customFormat="1" ht="15.75" x14ac:dyDescent="0.25">
      <c r="A57" s="27" t="s">
        <v>36</v>
      </c>
      <c r="B57" s="5"/>
      <c r="D57" s="5"/>
      <c r="K57" s="5"/>
      <c r="L57" s="5"/>
    </row>
    <row r="58" spans="1:26" s="4" customFormat="1" ht="15.75" x14ac:dyDescent="0.25">
      <c r="A58" s="27" t="s">
        <v>37</v>
      </c>
      <c r="B58" s="5"/>
      <c r="C58" s="10"/>
      <c r="D58" s="5"/>
      <c r="K58" s="5"/>
      <c r="L58" s="5"/>
    </row>
    <row r="60" spans="1:26" s="9" customFormat="1" ht="24" customHeight="1" x14ac:dyDescent="0.25">
      <c r="A60" s="67" t="s">
        <v>0</v>
      </c>
      <c r="B60" s="69" t="s">
        <v>79</v>
      </c>
      <c r="C60" s="70" t="s">
        <v>84</v>
      </c>
      <c r="D60" s="72" t="s">
        <v>1</v>
      </c>
      <c r="E60" s="74" t="s">
        <v>74</v>
      </c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6"/>
      <c r="W60" s="65" t="s">
        <v>75</v>
      </c>
      <c r="X60" s="65"/>
      <c r="Y60" s="22"/>
      <c r="Z60" s="22"/>
    </row>
    <row r="61" spans="1:26" s="7" customFormat="1" ht="123.75" customHeight="1" x14ac:dyDescent="0.2">
      <c r="A61" s="68"/>
      <c r="B61" s="69"/>
      <c r="C61" s="71"/>
      <c r="D61" s="73"/>
      <c r="E61" s="28" t="s">
        <v>76</v>
      </c>
      <c r="F61" s="29" t="s">
        <v>1</v>
      </c>
      <c r="G61" s="30" t="s">
        <v>85</v>
      </c>
      <c r="H61" s="30" t="s">
        <v>1</v>
      </c>
      <c r="I61" s="30" t="s">
        <v>86</v>
      </c>
      <c r="J61" s="30" t="s">
        <v>1</v>
      </c>
      <c r="K61" s="30" t="s">
        <v>87</v>
      </c>
      <c r="L61" s="30" t="s">
        <v>1</v>
      </c>
      <c r="M61" s="30" t="s">
        <v>88</v>
      </c>
      <c r="N61" s="31" t="s">
        <v>1</v>
      </c>
      <c r="O61" s="31" t="s">
        <v>89</v>
      </c>
      <c r="P61" s="31" t="s">
        <v>1</v>
      </c>
      <c r="Q61" s="31" t="s">
        <v>90</v>
      </c>
      <c r="R61" s="31" t="s">
        <v>1</v>
      </c>
      <c r="S61" s="31" t="s">
        <v>91</v>
      </c>
      <c r="T61" s="31" t="s">
        <v>1</v>
      </c>
      <c r="U61" s="31" t="s">
        <v>92</v>
      </c>
      <c r="V61" s="31" t="s">
        <v>1</v>
      </c>
      <c r="W61" s="32" t="s">
        <v>77</v>
      </c>
      <c r="X61" s="33" t="s">
        <v>78</v>
      </c>
      <c r="Y61" s="66" t="s">
        <v>93</v>
      </c>
      <c r="Z61" s="66"/>
    </row>
    <row r="62" spans="1:26" s="7" customFormat="1" ht="14.25" customHeight="1" x14ac:dyDescent="0.25">
      <c r="A62" s="13" t="s">
        <v>94</v>
      </c>
      <c r="B62" s="24" t="s">
        <v>2</v>
      </c>
      <c r="C62" s="13">
        <v>1</v>
      </c>
      <c r="D62" s="13">
        <v>2</v>
      </c>
      <c r="E62" s="25">
        <v>3</v>
      </c>
      <c r="F62" s="25">
        <v>4</v>
      </c>
      <c r="G62" s="25">
        <v>5</v>
      </c>
      <c r="H62" s="13">
        <v>6</v>
      </c>
      <c r="I62" s="13">
        <v>7</v>
      </c>
      <c r="J62" s="25">
        <v>8</v>
      </c>
      <c r="K62" s="25">
        <v>9</v>
      </c>
      <c r="L62" s="25">
        <v>10</v>
      </c>
      <c r="M62" s="13">
        <v>11</v>
      </c>
      <c r="N62" s="13">
        <v>12</v>
      </c>
      <c r="O62" s="25">
        <v>13</v>
      </c>
      <c r="P62" s="25">
        <v>14</v>
      </c>
      <c r="Q62" s="25">
        <v>15</v>
      </c>
      <c r="R62" s="13">
        <v>16</v>
      </c>
      <c r="S62" s="13">
        <v>17</v>
      </c>
      <c r="T62" s="25">
        <v>18</v>
      </c>
      <c r="U62" s="25">
        <v>19</v>
      </c>
      <c r="V62" s="25">
        <v>20</v>
      </c>
      <c r="W62" s="13">
        <v>21</v>
      </c>
      <c r="X62" s="13">
        <v>22</v>
      </c>
      <c r="Y62" s="19"/>
      <c r="Z62" s="19"/>
    </row>
    <row r="63" spans="1:26" s="7" customFormat="1" ht="64.5" customHeight="1" x14ac:dyDescent="0.25">
      <c r="A63" s="40" t="s">
        <v>39</v>
      </c>
      <c r="B63" s="41">
        <v>1</v>
      </c>
      <c r="C63" s="42">
        <f>C64+C76+C92</f>
        <v>1255</v>
      </c>
      <c r="D63" s="42">
        <f t="shared" ref="D63:W63" si="42">D64+D76+D92</f>
        <v>1090</v>
      </c>
      <c r="E63" s="42">
        <f t="shared" si="42"/>
        <v>135</v>
      </c>
      <c r="F63" s="42">
        <f t="shared" si="42"/>
        <v>104</v>
      </c>
      <c r="G63" s="42">
        <f t="shared" si="42"/>
        <v>149</v>
      </c>
      <c r="H63" s="42">
        <f t="shared" si="42"/>
        <v>130</v>
      </c>
      <c r="I63" s="42">
        <f t="shared" si="42"/>
        <v>144</v>
      </c>
      <c r="J63" s="42">
        <f t="shared" si="42"/>
        <v>118</v>
      </c>
      <c r="K63" s="42">
        <f t="shared" si="42"/>
        <v>118</v>
      </c>
      <c r="L63" s="42">
        <f t="shared" si="42"/>
        <v>99</v>
      </c>
      <c r="M63" s="42">
        <f t="shared" si="42"/>
        <v>152</v>
      </c>
      <c r="N63" s="42">
        <f t="shared" si="42"/>
        <v>136</v>
      </c>
      <c r="O63" s="42">
        <f t="shared" si="42"/>
        <v>157</v>
      </c>
      <c r="P63" s="42">
        <f t="shared" si="42"/>
        <v>134</v>
      </c>
      <c r="Q63" s="42">
        <f t="shared" si="42"/>
        <v>184</v>
      </c>
      <c r="R63" s="42">
        <f t="shared" si="42"/>
        <v>160</v>
      </c>
      <c r="S63" s="42">
        <f t="shared" si="42"/>
        <v>159</v>
      </c>
      <c r="T63" s="42">
        <f t="shared" si="42"/>
        <v>153</v>
      </c>
      <c r="U63" s="42">
        <f t="shared" si="42"/>
        <v>57</v>
      </c>
      <c r="V63" s="42">
        <f t="shared" si="42"/>
        <v>56</v>
      </c>
      <c r="W63" s="42">
        <f t="shared" si="42"/>
        <v>0</v>
      </c>
      <c r="X63" s="42">
        <f>X64+X76+X92</f>
        <v>75</v>
      </c>
      <c r="Y63" s="19"/>
      <c r="Z63" s="19"/>
    </row>
    <row r="64" spans="1:26" s="7" customFormat="1" ht="49.5" customHeight="1" x14ac:dyDescent="0.25">
      <c r="A64" s="43" t="s">
        <v>40</v>
      </c>
      <c r="B64" s="44">
        <v>2</v>
      </c>
      <c r="C64" s="45">
        <f>C67+C68+C69+C71+C72+C73+C74+C75</f>
        <v>1097</v>
      </c>
      <c r="D64" s="45">
        <f t="shared" ref="D64:X64" si="43">D67+D68+D69+D71+D72+D73+D74+D75</f>
        <v>938</v>
      </c>
      <c r="E64" s="45">
        <f t="shared" si="43"/>
        <v>118</v>
      </c>
      <c r="F64" s="45">
        <f t="shared" si="43"/>
        <v>87</v>
      </c>
      <c r="G64" s="45">
        <f t="shared" si="43"/>
        <v>112</v>
      </c>
      <c r="H64" s="45">
        <f t="shared" si="43"/>
        <v>93</v>
      </c>
      <c r="I64" s="45">
        <f t="shared" si="43"/>
        <v>123</v>
      </c>
      <c r="J64" s="45">
        <f t="shared" si="43"/>
        <v>98</v>
      </c>
      <c r="K64" s="45">
        <f t="shared" si="43"/>
        <v>102</v>
      </c>
      <c r="L64" s="45">
        <f t="shared" si="43"/>
        <v>85</v>
      </c>
      <c r="M64" s="45">
        <f t="shared" si="43"/>
        <v>128</v>
      </c>
      <c r="N64" s="45">
        <f t="shared" si="43"/>
        <v>113</v>
      </c>
      <c r="O64" s="45">
        <f t="shared" si="43"/>
        <v>140</v>
      </c>
      <c r="P64" s="45">
        <f t="shared" si="43"/>
        <v>118</v>
      </c>
      <c r="Q64" s="45">
        <f t="shared" si="43"/>
        <v>166</v>
      </c>
      <c r="R64" s="45">
        <f t="shared" si="43"/>
        <v>143</v>
      </c>
      <c r="S64" s="45">
        <f t="shared" si="43"/>
        <v>152</v>
      </c>
      <c r="T64" s="45">
        <f t="shared" si="43"/>
        <v>146</v>
      </c>
      <c r="U64" s="45">
        <f t="shared" si="43"/>
        <v>56</v>
      </c>
      <c r="V64" s="45">
        <f t="shared" si="43"/>
        <v>55</v>
      </c>
      <c r="W64" s="45">
        <f t="shared" si="43"/>
        <v>0</v>
      </c>
      <c r="X64" s="45">
        <f t="shared" si="43"/>
        <v>73</v>
      </c>
      <c r="Y64" s="19"/>
      <c r="Z64" s="19"/>
    </row>
    <row r="65" spans="1:26" s="7" customFormat="1" ht="15.75" customHeight="1" x14ac:dyDescent="0.25">
      <c r="A65" s="12" t="s">
        <v>101</v>
      </c>
      <c r="B65" s="11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19"/>
      <c r="Z65" s="19"/>
    </row>
    <row r="66" spans="1:26" s="7" customFormat="1" ht="20.25" customHeight="1" x14ac:dyDescent="0.25">
      <c r="A66" s="12" t="s">
        <v>97</v>
      </c>
      <c r="B66" s="11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19"/>
      <c r="Z66" s="19"/>
    </row>
    <row r="67" spans="1:26" s="7" customFormat="1" ht="30.75" customHeight="1" x14ac:dyDescent="0.25">
      <c r="A67" s="46" t="s">
        <v>4</v>
      </c>
      <c r="B67" s="47" t="s">
        <v>41</v>
      </c>
      <c r="C67" s="48">
        <f>E67+G67+I67+K67+M67+O67+Q67+S67+U67</f>
        <v>1</v>
      </c>
      <c r="D67" s="48">
        <f>F67+H67+J67+L67+N67+P67+R67+T67+V67</f>
        <v>1</v>
      </c>
      <c r="E67" s="48"/>
      <c r="F67" s="48"/>
      <c r="G67" s="48"/>
      <c r="H67" s="48"/>
      <c r="I67" s="48"/>
      <c r="J67" s="48"/>
      <c r="K67" s="48"/>
      <c r="L67" s="48"/>
      <c r="M67" s="48">
        <v>1</v>
      </c>
      <c r="N67" s="48">
        <v>1</v>
      </c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19"/>
      <c r="Z67" s="19"/>
    </row>
    <row r="68" spans="1:26" s="7" customFormat="1" ht="30.75" customHeight="1" x14ac:dyDescent="0.25">
      <c r="A68" s="46" t="s">
        <v>5</v>
      </c>
      <c r="B68" s="47" t="s">
        <v>42</v>
      </c>
      <c r="C68" s="48">
        <f t="shared" ref="C68:D69" si="44">E68+G68+I68+K68+M68+O68+Q68+S68+U68</f>
        <v>2</v>
      </c>
      <c r="D68" s="48">
        <f t="shared" si="44"/>
        <v>2</v>
      </c>
      <c r="E68" s="48"/>
      <c r="F68" s="48"/>
      <c r="G68" s="48"/>
      <c r="H68" s="48"/>
      <c r="I68" s="48"/>
      <c r="J68" s="48"/>
      <c r="K68" s="48">
        <v>1</v>
      </c>
      <c r="L68" s="48">
        <v>1</v>
      </c>
      <c r="M68" s="48"/>
      <c r="N68" s="48"/>
      <c r="O68" s="48"/>
      <c r="P68" s="48"/>
      <c r="Q68" s="48"/>
      <c r="R68" s="48"/>
      <c r="S68" s="48">
        <v>1</v>
      </c>
      <c r="T68" s="48">
        <v>1</v>
      </c>
      <c r="U68" s="48"/>
      <c r="V68" s="48"/>
      <c r="W68" s="48"/>
      <c r="X68" s="48">
        <v>1</v>
      </c>
      <c r="Y68" s="19"/>
      <c r="Z68" s="19"/>
    </row>
    <row r="69" spans="1:26" s="7" customFormat="1" ht="30.75" customHeight="1" x14ac:dyDescent="0.25">
      <c r="A69" s="46" t="s">
        <v>6</v>
      </c>
      <c r="B69" s="47" t="s">
        <v>43</v>
      </c>
      <c r="C69" s="48">
        <f t="shared" si="44"/>
        <v>18</v>
      </c>
      <c r="D69" s="48">
        <f t="shared" si="44"/>
        <v>10</v>
      </c>
      <c r="E69" s="48"/>
      <c r="F69" s="48"/>
      <c r="G69" s="48"/>
      <c r="H69" s="48"/>
      <c r="I69" s="48"/>
      <c r="J69" s="48"/>
      <c r="K69" s="48">
        <v>2</v>
      </c>
      <c r="L69" s="48">
        <v>1</v>
      </c>
      <c r="M69" s="48">
        <v>6</v>
      </c>
      <c r="N69" s="48">
        <v>3</v>
      </c>
      <c r="O69" s="48">
        <v>4</v>
      </c>
      <c r="P69" s="48">
        <v>2</v>
      </c>
      <c r="Q69" s="48">
        <v>3</v>
      </c>
      <c r="R69" s="48">
        <v>2</v>
      </c>
      <c r="S69" s="48">
        <v>3</v>
      </c>
      <c r="T69" s="48">
        <v>2</v>
      </c>
      <c r="U69" s="48"/>
      <c r="V69" s="48"/>
      <c r="W69" s="48"/>
      <c r="X69" s="48"/>
      <c r="Y69" s="19"/>
      <c r="Z69" s="19"/>
    </row>
    <row r="70" spans="1:26" s="7" customFormat="1" ht="50.25" customHeight="1" x14ac:dyDescent="0.25">
      <c r="A70" s="12" t="s">
        <v>7</v>
      </c>
      <c r="B70" s="11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19"/>
      <c r="Z70" s="19"/>
    </row>
    <row r="71" spans="1:26" s="7" customFormat="1" ht="30.75" customHeight="1" x14ac:dyDescent="0.25">
      <c r="A71" s="46" t="s">
        <v>5</v>
      </c>
      <c r="B71" s="47" t="s">
        <v>44</v>
      </c>
      <c r="C71" s="48">
        <f>E71+G71+I71+K71+M71+O71+Q71+S71+U71</f>
        <v>2</v>
      </c>
      <c r="D71" s="48">
        <f>F71+H71+J71+L71+N71+P71+R71+T71+V71</f>
        <v>2</v>
      </c>
      <c r="E71" s="48"/>
      <c r="F71" s="48"/>
      <c r="G71" s="48"/>
      <c r="H71" s="48"/>
      <c r="I71" s="48"/>
      <c r="J71" s="48"/>
      <c r="K71" s="48"/>
      <c r="L71" s="48"/>
      <c r="M71" s="48">
        <v>2</v>
      </c>
      <c r="N71" s="48">
        <v>2</v>
      </c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19"/>
      <c r="Z71" s="19"/>
    </row>
    <row r="72" spans="1:26" s="7" customFormat="1" ht="30.75" customHeight="1" x14ac:dyDescent="0.25">
      <c r="A72" s="46" t="s">
        <v>6</v>
      </c>
      <c r="B72" s="47" t="s">
        <v>45</v>
      </c>
      <c r="C72" s="48">
        <f t="shared" ref="C72:D73" si="45">E72+G72+I72+K72+M72+O72+Q72+S72+U72</f>
        <v>48</v>
      </c>
      <c r="D72" s="48">
        <f t="shared" si="45"/>
        <v>47</v>
      </c>
      <c r="E72" s="48"/>
      <c r="F72" s="48"/>
      <c r="G72" s="48">
        <v>1</v>
      </c>
      <c r="H72" s="48">
        <v>1</v>
      </c>
      <c r="I72" s="48">
        <v>3</v>
      </c>
      <c r="J72" s="48">
        <v>3</v>
      </c>
      <c r="K72" s="48">
        <v>6</v>
      </c>
      <c r="L72" s="48">
        <v>6</v>
      </c>
      <c r="M72" s="48">
        <v>5</v>
      </c>
      <c r="N72" s="48">
        <v>5</v>
      </c>
      <c r="O72" s="48">
        <v>4</v>
      </c>
      <c r="P72" s="48">
        <v>3</v>
      </c>
      <c r="Q72" s="48">
        <v>20</v>
      </c>
      <c r="R72" s="48">
        <v>20</v>
      </c>
      <c r="S72" s="48">
        <v>9</v>
      </c>
      <c r="T72" s="48">
        <v>9</v>
      </c>
      <c r="U72" s="48"/>
      <c r="V72" s="48"/>
      <c r="W72" s="48"/>
      <c r="X72" s="48"/>
      <c r="Y72" s="19"/>
      <c r="Z72" s="19"/>
    </row>
    <row r="73" spans="1:26" s="7" customFormat="1" ht="50.25" customHeight="1" x14ac:dyDescent="0.25">
      <c r="A73" s="46" t="s">
        <v>8</v>
      </c>
      <c r="B73" s="47" t="s">
        <v>46</v>
      </c>
      <c r="C73" s="48">
        <f t="shared" si="45"/>
        <v>31</v>
      </c>
      <c r="D73" s="48">
        <f t="shared" si="45"/>
        <v>29</v>
      </c>
      <c r="E73" s="48"/>
      <c r="F73" s="48"/>
      <c r="G73" s="48">
        <v>3</v>
      </c>
      <c r="H73" s="48">
        <v>3</v>
      </c>
      <c r="I73" s="48">
        <v>5</v>
      </c>
      <c r="J73" s="48">
        <v>5</v>
      </c>
      <c r="K73" s="48">
        <v>6</v>
      </c>
      <c r="L73" s="48">
        <v>4</v>
      </c>
      <c r="M73" s="48">
        <v>3</v>
      </c>
      <c r="N73" s="48">
        <v>3</v>
      </c>
      <c r="O73" s="48">
        <v>4</v>
      </c>
      <c r="P73" s="48">
        <v>4</v>
      </c>
      <c r="Q73" s="48">
        <v>5</v>
      </c>
      <c r="R73" s="48">
        <v>5</v>
      </c>
      <c r="S73" s="48">
        <v>5</v>
      </c>
      <c r="T73" s="48">
        <v>5</v>
      </c>
      <c r="U73" s="48"/>
      <c r="V73" s="48"/>
      <c r="W73" s="48"/>
      <c r="X73" s="48"/>
      <c r="Y73" s="19"/>
      <c r="Z73" s="19"/>
    </row>
    <row r="74" spans="1:26" s="7" customFormat="1" ht="66" customHeight="1" x14ac:dyDescent="0.25">
      <c r="A74" s="46" t="s">
        <v>9</v>
      </c>
      <c r="B74" s="47" t="s">
        <v>47</v>
      </c>
      <c r="C74" s="48">
        <f>E74+G74+I74+K74+M74+O74+Q74+S74+U74</f>
        <v>270</v>
      </c>
      <c r="D74" s="48">
        <f>F74+H74+J74+L74+N74+P74+R74+T74+V74</f>
        <v>267</v>
      </c>
      <c r="E74" s="48">
        <v>52</v>
      </c>
      <c r="F74" s="48">
        <v>52</v>
      </c>
      <c r="G74" s="48">
        <v>26</v>
      </c>
      <c r="H74" s="48">
        <v>24</v>
      </c>
      <c r="I74" s="48">
        <v>17</v>
      </c>
      <c r="J74" s="48">
        <v>17</v>
      </c>
      <c r="K74" s="48">
        <v>22</v>
      </c>
      <c r="L74" s="48">
        <v>22</v>
      </c>
      <c r="M74" s="48">
        <v>23</v>
      </c>
      <c r="N74" s="48">
        <v>22</v>
      </c>
      <c r="O74" s="48">
        <v>35</v>
      </c>
      <c r="P74" s="48">
        <v>35</v>
      </c>
      <c r="Q74" s="48">
        <v>43</v>
      </c>
      <c r="R74" s="48">
        <v>43</v>
      </c>
      <c r="S74" s="48">
        <v>37</v>
      </c>
      <c r="T74" s="48">
        <v>37</v>
      </c>
      <c r="U74" s="48">
        <v>15</v>
      </c>
      <c r="V74" s="48">
        <v>15</v>
      </c>
      <c r="W74" s="48"/>
      <c r="X74" s="48">
        <v>12</v>
      </c>
      <c r="Y74" s="19"/>
      <c r="Z74" s="19"/>
    </row>
    <row r="75" spans="1:26" s="7" customFormat="1" ht="65.25" customHeight="1" x14ac:dyDescent="0.25">
      <c r="A75" s="46" t="s">
        <v>10</v>
      </c>
      <c r="B75" s="47" t="s">
        <v>48</v>
      </c>
      <c r="C75" s="48">
        <f t="shared" ref="C75:D75" si="46">E75+G75+I75+K75+M75+O75+Q75+S75+U75</f>
        <v>725</v>
      </c>
      <c r="D75" s="48">
        <f t="shared" si="46"/>
        <v>580</v>
      </c>
      <c r="E75" s="48">
        <v>66</v>
      </c>
      <c r="F75" s="48">
        <v>35</v>
      </c>
      <c r="G75" s="48">
        <v>82</v>
      </c>
      <c r="H75" s="48">
        <v>65</v>
      </c>
      <c r="I75" s="48">
        <v>98</v>
      </c>
      <c r="J75" s="48">
        <v>73</v>
      </c>
      <c r="K75" s="48">
        <v>65</v>
      </c>
      <c r="L75" s="48">
        <v>51</v>
      </c>
      <c r="M75" s="48">
        <v>88</v>
      </c>
      <c r="N75" s="48">
        <v>77</v>
      </c>
      <c r="O75" s="48">
        <v>93</v>
      </c>
      <c r="P75" s="48">
        <v>74</v>
      </c>
      <c r="Q75" s="48">
        <v>95</v>
      </c>
      <c r="R75" s="48">
        <v>73</v>
      </c>
      <c r="S75" s="48">
        <v>97</v>
      </c>
      <c r="T75" s="48">
        <v>92</v>
      </c>
      <c r="U75" s="48">
        <v>41</v>
      </c>
      <c r="V75" s="48">
        <v>40</v>
      </c>
      <c r="W75" s="48"/>
      <c r="X75" s="48">
        <v>60</v>
      </c>
      <c r="Y75" s="19"/>
      <c r="Z75" s="19"/>
    </row>
    <row r="76" spans="1:26" s="7" customFormat="1" ht="34.5" customHeight="1" x14ac:dyDescent="0.25">
      <c r="A76" s="49" t="s">
        <v>11</v>
      </c>
      <c r="B76" s="50">
        <v>3</v>
      </c>
      <c r="C76" s="45">
        <f>C78+C79+C80+C81+C82+C83+C88+C89+C90+C91</f>
        <v>154</v>
      </c>
      <c r="D76" s="45">
        <f t="shared" ref="D76:X76" si="47">D78+D79+D80+D81+D82+D83+D88+D89+D90+D91</f>
        <v>149</v>
      </c>
      <c r="E76" s="45">
        <f t="shared" si="47"/>
        <v>17</v>
      </c>
      <c r="F76" s="45">
        <f t="shared" si="47"/>
        <v>17</v>
      </c>
      <c r="G76" s="45">
        <f t="shared" si="47"/>
        <v>37</v>
      </c>
      <c r="H76" s="45">
        <f t="shared" si="47"/>
        <v>37</v>
      </c>
      <c r="I76" s="45">
        <f t="shared" si="47"/>
        <v>21</v>
      </c>
      <c r="J76" s="45">
        <f t="shared" si="47"/>
        <v>20</v>
      </c>
      <c r="K76" s="45">
        <f t="shared" si="47"/>
        <v>16</v>
      </c>
      <c r="L76" s="45">
        <f t="shared" si="47"/>
        <v>14</v>
      </c>
      <c r="M76" s="45">
        <f t="shared" si="47"/>
        <v>22</v>
      </c>
      <c r="N76" s="45">
        <f t="shared" si="47"/>
        <v>21</v>
      </c>
      <c r="O76" s="45">
        <f t="shared" si="47"/>
        <v>16</v>
      </c>
      <c r="P76" s="45">
        <f t="shared" si="47"/>
        <v>15</v>
      </c>
      <c r="Q76" s="45">
        <f t="shared" si="47"/>
        <v>17</v>
      </c>
      <c r="R76" s="45">
        <f t="shared" si="47"/>
        <v>17</v>
      </c>
      <c r="S76" s="45">
        <f t="shared" si="47"/>
        <v>7</v>
      </c>
      <c r="T76" s="45">
        <f t="shared" si="47"/>
        <v>7</v>
      </c>
      <c r="U76" s="45">
        <f t="shared" si="47"/>
        <v>1</v>
      </c>
      <c r="V76" s="45">
        <f t="shared" si="47"/>
        <v>1</v>
      </c>
      <c r="W76" s="45">
        <f t="shared" si="47"/>
        <v>0</v>
      </c>
      <c r="X76" s="45">
        <f t="shared" si="47"/>
        <v>2</v>
      </c>
      <c r="Y76" s="19"/>
      <c r="Z76" s="19"/>
    </row>
    <row r="77" spans="1:26" s="7" customFormat="1" ht="30.75" customHeight="1" x14ac:dyDescent="0.25">
      <c r="A77" s="12" t="s">
        <v>12</v>
      </c>
      <c r="B77" s="11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19"/>
      <c r="Z77" s="19"/>
    </row>
    <row r="78" spans="1:26" s="7" customFormat="1" ht="16.5" customHeight="1" x14ac:dyDescent="0.25">
      <c r="A78" s="46" t="s">
        <v>13</v>
      </c>
      <c r="B78" s="47" t="s">
        <v>49</v>
      </c>
      <c r="C78" s="48">
        <f t="shared" ref="C78:D83" si="48">E78+G78+I78+K78+M78+O78+Q78+S78+U78</f>
        <v>34</v>
      </c>
      <c r="D78" s="48">
        <f t="shared" si="48"/>
        <v>34</v>
      </c>
      <c r="E78" s="48">
        <v>4</v>
      </c>
      <c r="F78" s="48">
        <v>4</v>
      </c>
      <c r="G78" s="48">
        <v>7</v>
      </c>
      <c r="H78" s="48">
        <v>7</v>
      </c>
      <c r="I78" s="48">
        <v>5</v>
      </c>
      <c r="J78" s="48">
        <v>5</v>
      </c>
      <c r="K78" s="48">
        <v>4</v>
      </c>
      <c r="L78" s="48">
        <v>4</v>
      </c>
      <c r="M78" s="48">
        <v>6</v>
      </c>
      <c r="N78" s="48">
        <v>6</v>
      </c>
      <c r="O78" s="48">
        <v>5</v>
      </c>
      <c r="P78" s="48">
        <v>5</v>
      </c>
      <c r="Q78" s="48">
        <v>3</v>
      </c>
      <c r="R78" s="48">
        <v>3</v>
      </c>
      <c r="S78" s="48"/>
      <c r="T78" s="48"/>
      <c r="U78" s="48"/>
      <c r="V78" s="48"/>
      <c r="W78" s="48"/>
      <c r="X78" s="48"/>
      <c r="Y78" s="19"/>
      <c r="Z78" s="19"/>
    </row>
    <row r="79" spans="1:26" s="7" customFormat="1" ht="33" customHeight="1" x14ac:dyDescent="0.25">
      <c r="A79" s="46" t="s">
        <v>14</v>
      </c>
      <c r="B79" s="47" t="s">
        <v>50</v>
      </c>
      <c r="C79" s="48">
        <f t="shared" si="48"/>
        <v>25</v>
      </c>
      <c r="D79" s="48">
        <f t="shared" si="48"/>
        <v>24</v>
      </c>
      <c r="E79" s="48"/>
      <c r="F79" s="48"/>
      <c r="G79" s="48">
        <v>2</v>
      </c>
      <c r="H79" s="48">
        <v>2</v>
      </c>
      <c r="I79" s="48">
        <v>5</v>
      </c>
      <c r="J79" s="48">
        <v>5</v>
      </c>
      <c r="K79" s="48">
        <v>3</v>
      </c>
      <c r="L79" s="48">
        <v>3</v>
      </c>
      <c r="M79" s="48">
        <v>4</v>
      </c>
      <c r="N79" s="48">
        <v>3</v>
      </c>
      <c r="O79" s="48">
        <v>1</v>
      </c>
      <c r="P79" s="48">
        <v>1</v>
      </c>
      <c r="Q79" s="48">
        <v>6</v>
      </c>
      <c r="R79" s="48">
        <v>6</v>
      </c>
      <c r="S79" s="48">
        <v>4</v>
      </c>
      <c r="T79" s="48">
        <v>4</v>
      </c>
      <c r="U79" s="48"/>
      <c r="V79" s="48"/>
      <c r="W79" s="48"/>
      <c r="X79" s="48"/>
      <c r="Y79" s="19"/>
      <c r="Z79" s="19"/>
    </row>
    <row r="80" spans="1:26" s="7" customFormat="1" ht="32.25" customHeight="1" x14ac:dyDescent="0.25">
      <c r="A80" s="51" t="s">
        <v>98</v>
      </c>
      <c r="B80" s="47" t="s">
        <v>51</v>
      </c>
      <c r="C80" s="48">
        <f t="shared" si="48"/>
        <v>0</v>
      </c>
      <c r="D80" s="48">
        <f t="shared" si="48"/>
        <v>0</v>
      </c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19"/>
      <c r="Z80" s="19"/>
    </row>
    <row r="81" spans="1:26" s="7" customFormat="1" ht="32.25" customHeight="1" x14ac:dyDescent="0.25">
      <c r="A81" s="46" t="s">
        <v>15</v>
      </c>
      <c r="B81" s="47" t="s">
        <v>52</v>
      </c>
      <c r="C81" s="48">
        <f t="shared" si="48"/>
        <v>21</v>
      </c>
      <c r="D81" s="48">
        <f t="shared" si="48"/>
        <v>17</v>
      </c>
      <c r="E81" s="48"/>
      <c r="F81" s="48"/>
      <c r="G81" s="48">
        <v>2</v>
      </c>
      <c r="H81" s="48">
        <v>2</v>
      </c>
      <c r="I81" s="48">
        <v>3</v>
      </c>
      <c r="J81" s="48">
        <v>2</v>
      </c>
      <c r="K81" s="48">
        <v>4</v>
      </c>
      <c r="L81" s="48">
        <v>2</v>
      </c>
      <c r="M81" s="48">
        <v>6</v>
      </c>
      <c r="N81" s="48">
        <v>6</v>
      </c>
      <c r="O81" s="48">
        <v>3</v>
      </c>
      <c r="P81" s="48">
        <v>2</v>
      </c>
      <c r="Q81" s="48">
        <v>2</v>
      </c>
      <c r="R81" s="48">
        <v>2</v>
      </c>
      <c r="S81" s="48">
        <v>0</v>
      </c>
      <c r="T81" s="48">
        <v>0</v>
      </c>
      <c r="U81" s="48">
        <v>1</v>
      </c>
      <c r="V81" s="48">
        <v>1</v>
      </c>
      <c r="W81" s="48"/>
      <c r="X81" s="48">
        <v>1</v>
      </c>
      <c r="Y81" s="19"/>
      <c r="Z81" s="19"/>
    </row>
    <row r="82" spans="1:26" s="7" customFormat="1" ht="31.5" customHeight="1" x14ac:dyDescent="0.25">
      <c r="A82" s="46" t="s">
        <v>16</v>
      </c>
      <c r="B82" s="47" t="s">
        <v>53</v>
      </c>
      <c r="C82" s="48">
        <f t="shared" si="48"/>
        <v>3</v>
      </c>
      <c r="D82" s="48">
        <f t="shared" si="48"/>
        <v>3</v>
      </c>
      <c r="E82" s="48"/>
      <c r="F82" s="48"/>
      <c r="G82" s="48"/>
      <c r="H82" s="48"/>
      <c r="I82" s="48"/>
      <c r="J82" s="48"/>
      <c r="K82" s="48">
        <v>1</v>
      </c>
      <c r="L82" s="48">
        <v>1</v>
      </c>
      <c r="M82" s="48">
        <v>1</v>
      </c>
      <c r="N82" s="48">
        <v>1</v>
      </c>
      <c r="O82" s="48">
        <v>1</v>
      </c>
      <c r="P82" s="48">
        <v>1</v>
      </c>
      <c r="Q82" s="48"/>
      <c r="R82" s="48"/>
      <c r="S82" s="48"/>
      <c r="T82" s="48"/>
      <c r="U82" s="48"/>
      <c r="V82" s="48"/>
      <c r="W82" s="48"/>
      <c r="X82" s="48"/>
      <c r="Y82" s="19"/>
      <c r="Z82" s="19"/>
    </row>
    <row r="83" spans="1:26" s="7" customFormat="1" ht="33" customHeight="1" x14ac:dyDescent="0.25">
      <c r="A83" s="46" t="s">
        <v>17</v>
      </c>
      <c r="B83" s="47" t="s">
        <v>54</v>
      </c>
      <c r="C83" s="48">
        <f t="shared" si="48"/>
        <v>0</v>
      </c>
      <c r="D83" s="48">
        <f t="shared" si="48"/>
        <v>0</v>
      </c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19"/>
      <c r="Z83" s="19"/>
    </row>
    <row r="84" spans="1:26" s="7" customFormat="1" ht="30.75" customHeight="1" x14ac:dyDescent="0.25">
      <c r="A84" s="12" t="s">
        <v>12</v>
      </c>
      <c r="B84" s="11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19"/>
      <c r="Z84" s="19"/>
    </row>
    <row r="85" spans="1:26" s="7" customFormat="1" ht="17.25" customHeight="1" x14ac:dyDescent="0.25">
      <c r="A85" s="12" t="s">
        <v>18</v>
      </c>
      <c r="B85" s="11" t="s">
        <v>55</v>
      </c>
      <c r="C85" s="23">
        <f t="shared" ref="C85:D91" si="49">E85+G85+I85+K85+M85+O85+Q85+S85+U85</f>
        <v>0</v>
      </c>
      <c r="D85" s="23">
        <f t="shared" si="49"/>
        <v>0</v>
      </c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19"/>
      <c r="Z85" s="19"/>
    </row>
    <row r="86" spans="1:26" s="7" customFormat="1" ht="17.25" customHeight="1" x14ac:dyDescent="0.25">
      <c r="A86" s="12" t="s">
        <v>19</v>
      </c>
      <c r="B86" s="11" t="s">
        <v>56</v>
      </c>
      <c r="C86" s="23">
        <f t="shared" si="49"/>
        <v>0</v>
      </c>
      <c r="D86" s="23">
        <f t="shared" si="49"/>
        <v>0</v>
      </c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19"/>
      <c r="Z86" s="19"/>
    </row>
    <row r="87" spans="1:26" s="7" customFormat="1" ht="17.25" customHeight="1" x14ac:dyDescent="0.25">
      <c r="A87" s="12" t="s">
        <v>20</v>
      </c>
      <c r="B87" s="11" t="s">
        <v>57</v>
      </c>
      <c r="C87" s="23">
        <f t="shared" si="49"/>
        <v>0</v>
      </c>
      <c r="D87" s="23">
        <f t="shared" si="49"/>
        <v>0</v>
      </c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19"/>
      <c r="Z87" s="19"/>
    </row>
    <row r="88" spans="1:26" s="7" customFormat="1" ht="17.25" customHeight="1" x14ac:dyDescent="0.25">
      <c r="A88" s="46" t="s">
        <v>21</v>
      </c>
      <c r="B88" s="47" t="s">
        <v>58</v>
      </c>
      <c r="C88" s="48">
        <f t="shared" si="49"/>
        <v>0</v>
      </c>
      <c r="D88" s="48">
        <f t="shared" si="49"/>
        <v>0</v>
      </c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19"/>
      <c r="Z88" s="19"/>
    </row>
    <row r="89" spans="1:26" s="7" customFormat="1" ht="32.25" customHeight="1" x14ac:dyDescent="0.25">
      <c r="A89" s="46" t="s">
        <v>22</v>
      </c>
      <c r="B89" s="47" t="s">
        <v>59</v>
      </c>
      <c r="C89" s="48">
        <f t="shared" si="49"/>
        <v>53</v>
      </c>
      <c r="D89" s="48">
        <f t="shared" si="49"/>
        <v>53</v>
      </c>
      <c r="E89" s="48">
        <v>9</v>
      </c>
      <c r="F89" s="48">
        <v>9</v>
      </c>
      <c r="G89" s="48">
        <v>17</v>
      </c>
      <c r="H89" s="48">
        <v>17</v>
      </c>
      <c r="I89" s="48">
        <v>3</v>
      </c>
      <c r="J89" s="48">
        <v>3</v>
      </c>
      <c r="K89" s="48">
        <v>4</v>
      </c>
      <c r="L89" s="48">
        <v>4</v>
      </c>
      <c r="M89" s="48">
        <v>5</v>
      </c>
      <c r="N89" s="48">
        <v>5</v>
      </c>
      <c r="O89" s="48">
        <v>6</v>
      </c>
      <c r="P89" s="48">
        <v>6</v>
      </c>
      <c r="Q89" s="48">
        <v>6</v>
      </c>
      <c r="R89" s="48">
        <v>6</v>
      </c>
      <c r="S89" s="48">
        <v>3</v>
      </c>
      <c r="T89" s="48">
        <v>3</v>
      </c>
      <c r="U89" s="48">
        <v>0</v>
      </c>
      <c r="V89" s="48">
        <v>0</v>
      </c>
      <c r="W89" s="48"/>
      <c r="X89" s="48">
        <v>1</v>
      </c>
      <c r="Y89" s="19"/>
      <c r="Z89" s="19"/>
    </row>
    <row r="90" spans="1:26" s="7" customFormat="1" ht="32.25" customHeight="1" x14ac:dyDescent="0.25">
      <c r="A90" s="46" t="s">
        <v>23</v>
      </c>
      <c r="B90" s="47" t="s">
        <v>60</v>
      </c>
      <c r="C90" s="48">
        <f t="shared" si="49"/>
        <v>18</v>
      </c>
      <c r="D90" s="48">
        <f t="shared" si="49"/>
        <v>18</v>
      </c>
      <c r="E90" s="48">
        <v>4</v>
      </c>
      <c r="F90" s="48">
        <v>4</v>
      </c>
      <c r="G90" s="48">
        <v>9</v>
      </c>
      <c r="H90" s="48">
        <v>9</v>
      </c>
      <c r="I90" s="48">
        <v>5</v>
      </c>
      <c r="J90" s="48">
        <v>5</v>
      </c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19"/>
      <c r="Z90" s="19"/>
    </row>
    <row r="91" spans="1:26" s="7" customFormat="1" ht="15.75" customHeight="1" x14ac:dyDescent="0.25">
      <c r="A91" s="46" t="s">
        <v>24</v>
      </c>
      <c r="B91" s="52" t="s">
        <v>61</v>
      </c>
      <c r="C91" s="48">
        <f t="shared" si="49"/>
        <v>0</v>
      </c>
      <c r="D91" s="48">
        <f t="shared" si="49"/>
        <v>0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19"/>
      <c r="Z91" s="19"/>
    </row>
    <row r="92" spans="1:26" s="7" customFormat="1" ht="33" customHeight="1" x14ac:dyDescent="0.25">
      <c r="A92" s="49" t="s">
        <v>25</v>
      </c>
      <c r="B92" s="54">
        <v>4</v>
      </c>
      <c r="C92" s="45">
        <f>C94+C95+C96+C97</f>
        <v>4</v>
      </c>
      <c r="D92" s="45">
        <f t="shared" ref="D92:X92" si="50">D94+D95+D96+D97</f>
        <v>3</v>
      </c>
      <c r="E92" s="45">
        <f t="shared" si="50"/>
        <v>0</v>
      </c>
      <c r="F92" s="45">
        <f t="shared" si="50"/>
        <v>0</v>
      </c>
      <c r="G92" s="45">
        <f t="shared" si="50"/>
        <v>0</v>
      </c>
      <c r="H92" s="45">
        <f t="shared" si="50"/>
        <v>0</v>
      </c>
      <c r="I92" s="45">
        <f t="shared" si="50"/>
        <v>0</v>
      </c>
      <c r="J92" s="45">
        <f t="shared" si="50"/>
        <v>0</v>
      </c>
      <c r="K92" s="45">
        <f t="shared" si="50"/>
        <v>0</v>
      </c>
      <c r="L92" s="45">
        <f t="shared" si="50"/>
        <v>0</v>
      </c>
      <c r="M92" s="45">
        <f t="shared" si="50"/>
        <v>2</v>
      </c>
      <c r="N92" s="45">
        <f t="shared" si="50"/>
        <v>2</v>
      </c>
      <c r="O92" s="45">
        <f t="shared" si="50"/>
        <v>1</v>
      </c>
      <c r="P92" s="45">
        <f t="shared" si="50"/>
        <v>1</v>
      </c>
      <c r="Q92" s="45">
        <f t="shared" si="50"/>
        <v>1</v>
      </c>
      <c r="R92" s="45">
        <f t="shared" si="50"/>
        <v>0</v>
      </c>
      <c r="S92" s="45">
        <f t="shared" si="50"/>
        <v>0</v>
      </c>
      <c r="T92" s="45">
        <f t="shared" si="50"/>
        <v>0</v>
      </c>
      <c r="U92" s="45">
        <f t="shared" si="50"/>
        <v>0</v>
      </c>
      <c r="V92" s="45">
        <f t="shared" si="50"/>
        <v>0</v>
      </c>
      <c r="W92" s="45">
        <f t="shared" si="50"/>
        <v>0</v>
      </c>
      <c r="X92" s="45">
        <f t="shared" si="50"/>
        <v>0</v>
      </c>
      <c r="Y92" s="19"/>
      <c r="Z92" s="19"/>
    </row>
    <row r="93" spans="1:26" s="7" customFormat="1" ht="32.25" customHeight="1" x14ac:dyDescent="0.25">
      <c r="A93" s="12" t="s">
        <v>12</v>
      </c>
      <c r="B93" s="1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19"/>
      <c r="Z93" s="19"/>
    </row>
    <row r="94" spans="1:26" s="7" customFormat="1" ht="30.75" customHeight="1" x14ac:dyDescent="0.25">
      <c r="A94" s="46" t="s">
        <v>26</v>
      </c>
      <c r="B94" s="53" t="s">
        <v>62</v>
      </c>
      <c r="C94" s="48">
        <f t="shared" ref="C94:D98" si="51">E94+G94+I94+K94+M94+O94+Q94+S94+U94</f>
        <v>0</v>
      </c>
      <c r="D94" s="48">
        <f t="shared" si="51"/>
        <v>0</v>
      </c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19"/>
      <c r="Z94" s="19"/>
    </row>
    <row r="95" spans="1:26" s="7" customFormat="1" ht="31.5" customHeight="1" x14ac:dyDescent="0.25">
      <c r="A95" s="46" t="s">
        <v>27</v>
      </c>
      <c r="B95" s="53" t="s">
        <v>63</v>
      </c>
      <c r="C95" s="48">
        <f t="shared" si="51"/>
        <v>1</v>
      </c>
      <c r="D95" s="48">
        <f t="shared" si="51"/>
        <v>0</v>
      </c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>
        <v>1</v>
      </c>
      <c r="R95" s="48">
        <v>0</v>
      </c>
      <c r="S95" s="48"/>
      <c r="T95" s="48"/>
      <c r="U95" s="48"/>
      <c r="V95" s="48"/>
      <c r="W95" s="48"/>
      <c r="X95" s="48"/>
      <c r="Y95" s="19"/>
      <c r="Z95" s="19"/>
    </row>
    <row r="96" spans="1:26" s="7" customFormat="1" ht="15" customHeight="1" x14ac:dyDescent="0.25">
      <c r="A96" s="46" t="s">
        <v>64</v>
      </c>
      <c r="B96" s="53" t="s">
        <v>65</v>
      </c>
      <c r="C96" s="48">
        <f t="shared" si="51"/>
        <v>3</v>
      </c>
      <c r="D96" s="48">
        <f t="shared" si="51"/>
        <v>3</v>
      </c>
      <c r="E96" s="48"/>
      <c r="F96" s="48"/>
      <c r="G96" s="48"/>
      <c r="H96" s="48"/>
      <c r="I96" s="48"/>
      <c r="J96" s="48"/>
      <c r="K96" s="48"/>
      <c r="L96" s="48"/>
      <c r="M96" s="48">
        <v>2</v>
      </c>
      <c r="N96" s="48">
        <v>2</v>
      </c>
      <c r="O96" s="48">
        <v>1</v>
      </c>
      <c r="P96" s="48">
        <v>1</v>
      </c>
      <c r="Q96" s="48"/>
      <c r="R96" s="48"/>
      <c r="S96" s="48"/>
      <c r="T96" s="48"/>
      <c r="U96" s="48"/>
      <c r="V96" s="48"/>
      <c r="W96" s="48"/>
      <c r="X96" s="48"/>
      <c r="Y96" s="19"/>
      <c r="Z96" s="19"/>
    </row>
    <row r="97" spans="1:26" s="7" customFormat="1" ht="15" customHeight="1" x14ac:dyDescent="0.25">
      <c r="A97" s="46" t="s">
        <v>24</v>
      </c>
      <c r="B97" s="55" t="s">
        <v>66</v>
      </c>
      <c r="C97" s="48">
        <f t="shared" si="51"/>
        <v>0</v>
      </c>
      <c r="D97" s="48">
        <f t="shared" si="51"/>
        <v>0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19"/>
      <c r="Z97" s="19"/>
    </row>
    <row r="98" spans="1:26" s="7" customFormat="1" ht="63.75" customHeight="1" x14ac:dyDescent="0.25">
      <c r="A98" s="56" t="s">
        <v>67</v>
      </c>
      <c r="B98" s="57">
        <v>5</v>
      </c>
      <c r="C98" s="58">
        <f t="shared" si="51"/>
        <v>119</v>
      </c>
      <c r="D98" s="58">
        <f t="shared" si="51"/>
        <v>104</v>
      </c>
      <c r="E98" s="42"/>
      <c r="F98" s="42"/>
      <c r="G98" s="42">
        <v>5</v>
      </c>
      <c r="H98" s="42">
        <v>5</v>
      </c>
      <c r="I98" s="42">
        <v>12</v>
      </c>
      <c r="J98" s="42">
        <v>10</v>
      </c>
      <c r="K98" s="42">
        <v>17</v>
      </c>
      <c r="L98" s="42">
        <v>14</v>
      </c>
      <c r="M98" s="42">
        <v>15</v>
      </c>
      <c r="N98" s="42">
        <v>13</v>
      </c>
      <c r="O98" s="42">
        <v>22</v>
      </c>
      <c r="P98" s="42">
        <v>17</v>
      </c>
      <c r="Q98" s="42">
        <v>34</v>
      </c>
      <c r="R98" s="42">
        <v>34</v>
      </c>
      <c r="S98" s="42">
        <v>14</v>
      </c>
      <c r="T98" s="42">
        <v>11</v>
      </c>
      <c r="U98" s="42"/>
      <c r="V98" s="42"/>
      <c r="W98" s="42"/>
      <c r="X98" s="42"/>
      <c r="Y98" s="19"/>
      <c r="Z98" s="19"/>
    </row>
    <row r="99" spans="1:26" s="7" customFormat="1" ht="63" x14ac:dyDescent="0.25">
      <c r="A99" s="56" t="s">
        <v>28</v>
      </c>
      <c r="B99" s="57">
        <v>6</v>
      </c>
      <c r="C99" s="58">
        <f>C100+C101+C102</f>
        <v>0</v>
      </c>
      <c r="D99" s="58">
        <f t="shared" ref="D99:X99" si="52">D100+D101+D102</f>
        <v>0</v>
      </c>
      <c r="E99" s="58">
        <f t="shared" si="52"/>
        <v>0</v>
      </c>
      <c r="F99" s="58">
        <f t="shared" si="52"/>
        <v>0</v>
      </c>
      <c r="G99" s="58">
        <f t="shared" si="52"/>
        <v>0</v>
      </c>
      <c r="H99" s="58">
        <f t="shared" si="52"/>
        <v>0</v>
      </c>
      <c r="I99" s="58">
        <f t="shared" si="52"/>
        <v>0</v>
      </c>
      <c r="J99" s="58">
        <f t="shared" si="52"/>
        <v>0</v>
      </c>
      <c r="K99" s="58">
        <f t="shared" si="52"/>
        <v>0</v>
      </c>
      <c r="L99" s="58">
        <f t="shared" si="52"/>
        <v>0</v>
      </c>
      <c r="M99" s="58">
        <f t="shared" si="52"/>
        <v>0</v>
      </c>
      <c r="N99" s="58">
        <f t="shared" si="52"/>
        <v>0</v>
      </c>
      <c r="O99" s="58">
        <f t="shared" si="52"/>
        <v>0</v>
      </c>
      <c r="P99" s="58">
        <f t="shared" si="52"/>
        <v>0</v>
      </c>
      <c r="Q99" s="58">
        <f t="shared" si="52"/>
        <v>0</v>
      </c>
      <c r="R99" s="58">
        <f t="shared" si="52"/>
        <v>0</v>
      </c>
      <c r="S99" s="58">
        <f t="shared" si="52"/>
        <v>0</v>
      </c>
      <c r="T99" s="58">
        <f t="shared" si="52"/>
        <v>0</v>
      </c>
      <c r="U99" s="58">
        <f t="shared" si="52"/>
        <v>0</v>
      </c>
      <c r="V99" s="58">
        <f t="shared" si="52"/>
        <v>0</v>
      </c>
      <c r="W99" s="58">
        <f t="shared" si="52"/>
        <v>0</v>
      </c>
      <c r="X99" s="58">
        <f t="shared" si="52"/>
        <v>0</v>
      </c>
      <c r="Y99" s="19"/>
      <c r="Z99" s="19"/>
    </row>
    <row r="100" spans="1:26" s="7" customFormat="1" ht="31.5" x14ac:dyDescent="0.25">
      <c r="A100" s="59" t="s">
        <v>29</v>
      </c>
      <c r="B100" s="60" t="s">
        <v>68</v>
      </c>
      <c r="C100" s="61">
        <f t="shared" ref="C100:D103" si="53">E100+G100+I100+K100+M100+O100+Q100+S100+U100</f>
        <v>0</v>
      </c>
      <c r="D100" s="61">
        <f t="shared" si="53"/>
        <v>0</v>
      </c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19"/>
      <c r="Z100" s="19"/>
    </row>
    <row r="101" spans="1:26" s="7" customFormat="1" ht="31.5" x14ac:dyDescent="0.25">
      <c r="A101" s="59" t="s">
        <v>30</v>
      </c>
      <c r="B101" s="60" t="s">
        <v>69</v>
      </c>
      <c r="C101" s="61">
        <f t="shared" si="53"/>
        <v>0</v>
      </c>
      <c r="D101" s="61">
        <f t="shared" si="53"/>
        <v>0</v>
      </c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19"/>
      <c r="Z101" s="19"/>
    </row>
    <row r="102" spans="1:26" s="7" customFormat="1" ht="32.25" customHeight="1" x14ac:dyDescent="0.25">
      <c r="A102" s="59" t="s">
        <v>31</v>
      </c>
      <c r="B102" s="60" t="s">
        <v>70</v>
      </c>
      <c r="C102" s="61">
        <f t="shared" si="53"/>
        <v>0</v>
      </c>
      <c r="D102" s="61">
        <f t="shared" si="53"/>
        <v>0</v>
      </c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  <c r="Q102" s="61"/>
      <c r="R102" s="61"/>
      <c r="S102" s="61"/>
      <c r="T102" s="61"/>
      <c r="U102" s="61"/>
      <c r="V102" s="61"/>
      <c r="W102" s="61"/>
      <c r="X102" s="61"/>
      <c r="Y102" s="19"/>
      <c r="Z102" s="19"/>
    </row>
    <row r="103" spans="1:26" s="7" customFormat="1" ht="31.5" x14ac:dyDescent="0.25">
      <c r="A103" s="56" t="s">
        <v>32</v>
      </c>
      <c r="B103" s="57">
        <v>7</v>
      </c>
      <c r="C103" s="58">
        <f t="shared" si="53"/>
        <v>21</v>
      </c>
      <c r="D103" s="58">
        <f t="shared" si="53"/>
        <v>21</v>
      </c>
      <c r="E103" s="58">
        <v>1</v>
      </c>
      <c r="F103" s="58">
        <v>1</v>
      </c>
      <c r="G103" s="58">
        <v>0</v>
      </c>
      <c r="H103" s="58">
        <v>0</v>
      </c>
      <c r="I103" s="58">
        <v>4</v>
      </c>
      <c r="J103" s="58">
        <v>4</v>
      </c>
      <c r="K103" s="58">
        <v>3</v>
      </c>
      <c r="L103" s="58">
        <v>3</v>
      </c>
      <c r="M103" s="58">
        <v>2</v>
      </c>
      <c r="N103" s="58">
        <v>2</v>
      </c>
      <c r="O103" s="58">
        <v>5</v>
      </c>
      <c r="P103" s="58">
        <v>5</v>
      </c>
      <c r="Q103" s="58">
        <v>4</v>
      </c>
      <c r="R103" s="58">
        <v>4</v>
      </c>
      <c r="S103" s="58">
        <v>2</v>
      </c>
      <c r="T103" s="58">
        <v>2</v>
      </c>
      <c r="U103" s="58"/>
      <c r="V103" s="58"/>
      <c r="W103" s="58"/>
      <c r="X103" s="58"/>
      <c r="Y103" s="19"/>
      <c r="Z103" s="19"/>
    </row>
    <row r="104" spans="1:26" s="7" customFormat="1" ht="32.25" customHeight="1" x14ac:dyDescent="0.25">
      <c r="A104" s="56" t="s">
        <v>33</v>
      </c>
      <c r="B104" s="57">
        <v>8</v>
      </c>
      <c r="C104" s="58">
        <f>C106+C107</f>
        <v>0</v>
      </c>
      <c r="D104" s="58">
        <f t="shared" ref="D104:X104" si="54">D106+D107</f>
        <v>0</v>
      </c>
      <c r="E104" s="58">
        <f t="shared" si="54"/>
        <v>0</v>
      </c>
      <c r="F104" s="58">
        <f t="shared" si="54"/>
        <v>0</v>
      </c>
      <c r="G104" s="58">
        <f t="shared" si="54"/>
        <v>0</v>
      </c>
      <c r="H104" s="58">
        <f t="shared" si="54"/>
        <v>0</v>
      </c>
      <c r="I104" s="58">
        <f t="shared" si="54"/>
        <v>0</v>
      </c>
      <c r="J104" s="58">
        <f t="shared" si="54"/>
        <v>0</v>
      </c>
      <c r="K104" s="58">
        <f t="shared" si="54"/>
        <v>0</v>
      </c>
      <c r="L104" s="58">
        <f t="shared" si="54"/>
        <v>0</v>
      </c>
      <c r="M104" s="58">
        <f t="shared" si="54"/>
        <v>0</v>
      </c>
      <c r="N104" s="58">
        <f t="shared" si="54"/>
        <v>0</v>
      </c>
      <c r="O104" s="58">
        <f t="shared" si="54"/>
        <v>0</v>
      </c>
      <c r="P104" s="58">
        <f t="shared" si="54"/>
        <v>0</v>
      </c>
      <c r="Q104" s="58">
        <f t="shared" si="54"/>
        <v>0</v>
      </c>
      <c r="R104" s="58">
        <f t="shared" si="54"/>
        <v>0</v>
      </c>
      <c r="S104" s="58">
        <f t="shared" si="54"/>
        <v>0</v>
      </c>
      <c r="T104" s="58">
        <f t="shared" si="54"/>
        <v>0</v>
      </c>
      <c r="U104" s="58">
        <f t="shared" si="54"/>
        <v>0</v>
      </c>
      <c r="V104" s="58">
        <f t="shared" si="54"/>
        <v>0</v>
      </c>
      <c r="W104" s="58">
        <f t="shared" si="54"/>
        <v>0</v>
      </c>
      <c r="X104" s="58">
        <f t="shared" si="54"/>
        <v>0</v>
      </c>
      <c r="Y104" s="19"/>
      <c r="Z104" s="19"/>
    </row>
    <row r="105" spans="1:26" s="7" customFormat="1" ht="30" customHeight="1" x14ac:dyDescent="0.25">
      <c r="A105" s="12" t="s">
        <v>3</v>
      </c>
      <c r="B105" s="14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19"/>
      <c r="Z105" s="19"/>
    </row>
    <row r="106" spans="1:26" s="7" customFormat="1" ht="33" customHeight="1" x14ac:dyDescent="0.25">
      <c r="A106" s="59" t="s">
        <v>34</v>
      </c>
      <c r="B106" s="60" t="s">
        <v>71</v>
      </c>
      <c r="C106" s="61">
        <f t="shared" ref="C106:D107" si="55">E106+G106+I106+K106+M106+O106+Q106+S106+U106</f>
        <v>0</v>
      </c>
      <c r="D106" s="61">
        <f t="shared" si="55"/>
        <v>0</v>
      </c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  <c r="Q106" s="61"/>
      <c r="R106" s="61"/>
      <c r="S106" s="61"/>
      <c r="T106" s="61"/>
      <c r="U106" s="61"/>
      <c r="V106" s="61"/>
      <c r="W106" s="61"/>
      <c r="X106" s="61"/>
      <c r="Y106" s="19"/>
      <c r="Z106" s="19"/>
    </row>
    <row r="107" spans="1:26" s="7" customFormat="1" ht="33" customHeight="1" x14ac:dyDescent="0.25">
      <c r="A107" s="59" t="s">
        <v>35</v>
      </c>
      <c r="B107" s="60" t="s">
        <v>72</v>
      </c>
      <c r="C107" s="61">
        <f t="shared" si="55"/>
        <v>0</v>
      </c>
      <c r="D107" s="61">
        <f t="shared" si="55"/>
        <v>0</v>
      </c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1"/>
      <c r="S107" s="61"/>
      <c r="T107" s="61"/>
      <c r="U107" s="61"/>
      <c r="V107" s="61"/>
      <c r="W107" s="61"/>
      <c r="X107" s="61"/>
      <c r="Y107" s="19"/>
      <c r="Z107" s="19"/>
    </row>
    <row r="108" spans="1:26" s="7" customFormat="1" ht="33" customHeight="1" x14ac:dyDescent="0.25">
      <c r="A108" s="62"/>
      <c r="B108" s="63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19"/>
      <c r="Z108" s="19"/>
    </row>
    <row r="109" spans="1:26" s="7" customFormat="1" ht="33" customHeight="1" x14ac:dyDescent="0.25">
      <c r="A109" s="62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19"/>
      <c r="Z109" s="19"/>
    </row>
    <row r="111" spans="1:26" ht="15.75" x14ac:dyDescent="0.25">
      <c r="A111" s="27" t="s">
        <v>73</v>
      </c>
    </row>
    <row r="112" spans="1:26" ht="15.75" x14ac:dyDescent="0.25">
      <c r="A112" s="27" t="s">
        <v>38</v>
      </c>
    </row>
    <row r="114" spans="1:26" s="9" customFormat="1" ht="24" customHeight="1" x14ac:dyDescent="0.25">
      <c r="A114" s="67" t="s">
        <v>0</v>
      </c>
      <c r="B114" s="69" t="s">
        <v>79</v>
      </c>
      <c r="C114" s="70" t="s">
        <v>84</v>
      </c>
      <c r="D114" s="72" t="s">
        <v>1</v>
      </c>
      <c r="E114" s="74" t="s">
        <v>74</v>
      </c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6"/>
      <c r="W114" s="65" t="s">
        <v>75</v>
      </c>
      <c r="X114" s="65"/>
      <c r="Y114" s="22"/>
      <c r="Z114" s="22"/>
    </row>
    <row r="115" spans="1:26" s="7" customFormat="1" ht="123.75" customHeight="1" x14ac:dyDescent="0.2">
      <c r="A115" s="68"/>
      <c r="B115" s="69"/>
      <c r="C115" s="71"/>
      <c r="D115" s="73"/>
      <c r="E115" s="28" t="s">
        <v>76</v>
      </c>
      <c r="F115" s="29" t="s">
        <v>1</v>
      </c>
      <c r="G115" s="30" t="s">
        <v>85</v>
      </c>
      <c r="H115" s="30" t="s">
        <v>1</v>
      </c>
      <c r="I115" s="30" t="s">
        <v>86</v>
      </c>
      <c r="J115" s="30" t="s">
        <v>1</v>
      </c>
      <c r="K115" s="30" t="s">
        <v>87</v>
      </c>
      <c r="L115" s="30" t="s">
        <v>1</v>
      </c>
      <c r="M115" s="30" t="s">
        <v>88</v>
      </c>
      <c r="N115" s="31" t="s">
        <v>1</v>
      </c>
      <c r="O115" s="31" t="s">
        <v>89</v>
      </c>
      <c r="P115" s="31" t="s">
        <v>1</v>
      </c>
      <c r="Q115" s="31" t="s">
        <v>90</v>
      </c>
      <c r="R115" s="31" t="s">
        <v>1</v>
      </c>
      <c r="S115" s="31" t="s">
        <v>91</v>
      </c>
      <c r="T115" s="31" t="s">
        <v>1</v>
      </c>
      <c r="U115" s="31" t="s">
        <v>92</v>
      </c>
      <c r="V115" s="31" t="s">
        <v>1</v>
      </c>
      <c r="W115" s="32" t="s">
        <v>77</v>
      </c>
      <c r="X115" s="33" t="s">
        <v>78</v>
      </c>
      <c r="Y115" s="66" t="s">
        <v>93</v>
      </c>
      <c r="Z115" s="66"/>
    </row>
    <row r="116" spans="1:26" s="7" customFormat="1" ht="14.25" customHeight="1" x14ac:dyDescent="0.25">
      <c r="A116" s="13" t="s">
        <v>94</v>
      </c>
      <c r="B116" s="24" t="s">
        <v>2</v>
      </c>
      <c r="C116" s="13">
        <v>1</v>
      </c>
      <c r="D116" s="13">
        <v>2</v>
      </c>
      <c r="E116" s="25">
        <v>3</v>
      </c>
      <c r="F116" s="25">
        <v>4</v>
      </c>
      <c r="G116" s="25">
        <v>5</v>
      </c>
      <c r="H116" s="13">
        <v>6</v>
      </c>
      <c r="I116" s="13">
        <v>7</v>
      </c>
      <c r="J116" s="25">
        <v>8</v>
      </c>
      <c r="K116" s="25">
        <v>9</v>
      </c>
      <c r="L116" s="25">
        <v>10</v>
      </c>
      <c r="M116" s="13">
        <v>11</v>
      </c>
      <c r="N116" s="13">
        <v>12</v>
      </c>
      <c r="O116" s="25">
        <v>13</v>
      </c>
      <c r="P116" s="25">
        <v>14</v>
      </c>
      <c r="Q116" s="25">
        <v>15</v>
      </c>
      <c r="R116" s="13">
        <v>16</v>
      </c>
      <c r="S116" s="13">
        <v>17</v>
      </c>
      <c r="T116" s="25">
        <v>18</v>
      </c>
      <c r="U116" s="25">
        <v>19</v>
      </c>
      <c r="V116" s="25">
        <v>20</v>
      </c>
      <c r="W116" s="13">
        <v>21</v>
      </c>
      <c r="X116" s="13">
        <v>22</v>
      </c>
      <c r="Y116" s="19"/>
      <c r="Z116" s="19"/>
    </row>
    <row r="117" spans="1:26" s="7" customFormat="1" ht="64.5" customHeight="1" x14ac:dyDescent="0.25">
      <c r="A117" s="40" t="s">
        <v>39</v>
      </c>
      <c r="B117" s="41">
        <v>1</v>
      </c>
      <c r="C117" s="42">
        <f>C118+C130+C146</f>
        <v>0</v>
      </c>
      <c r="D117" s="42">
        <f t="shared" ref="D117:W117" si="56">D118+D130+D146</f>
        <v>0</v>
      </c>
      <c r="E117" s="42">
        <f t="shared" si="56"/>
        <v>0</v>
      </c>
      <c r="F117" s="42">
        <f t="shared" si="56"/>
        <v>0</v>
      </c>
      <c r="G117" s="42">
        <f t="shared" si="56"/>
        <v>0</v>
      </c>
      <c r="H117" s="42">
        <f t="shared" si="56"/>
        <v>0</v>
      </c>
      <c r="I117" s="42">
        <f t="shared" si="56"/>
        <v>0</v>
      </c>
      <c r="J117" s="42">
        <f t="shared" si="56"/>
        <v>0</v>
      </c>
      <c r="K117" s="42">
        <f t="shared" si="56"/>
        <v>0</v>
      </c>
      <c r="L117" s="42">
        <f t="shared" si="56"/>
        <v>0</v>
      </c>
      <c r="M117" s="42">
        <f t="shared" si="56"/>
        <v>0</v>
      </c>
      <c r="N117" s="42">
        <f t="shared" si="56"/>
        <v>0</v>
      </c>
      <c r="O117" s="42">
        <f t="shared" si="56"/>
        <v>0</v>
      </c>
      <c r="P117" s="42">
        <f t="shared" si="56"/>
        <v>0</v>
      </c>
      <c r="Q117" s="42">
        <f t="shared" si="56"/>
        <v>0</v>
      </c>
      <c r="R117" s="42">
        <f t="shared" si="56"/>
        <v>0</v>
      </c>
      <c r="S117" s="42">
        <f t="shared" si="56"/>
        <v>0</v>
      </c>
      <c r="T117" s="42">
        <f t="shared" si="56"/>
        <v>0</v>
      </c>
      <c r="U117" s="42">
        <f t="shared" si="56"/>
        <v>0</v>
      </c>
      <c r="V117" s="42">
        <f t="shared" si="56"/>
        <v>0</v>
      </c>
      <c r="W117" s="42">
        <f t="shared" si="56"/>
        <v>0</v>
      </c>
      <c r="X117" s="42">
        <f>X118+X130+X146</f>
        <v>0</v>
      </c>
      <c r="Y117" s="19"/>
      <c r="Z117" s="19"/>
    </row>
    <row r="118" spans="1:26" s="7" customFormat="1" ht="49.5" customHeight="1" x14ac:dyDescent="0.25">
      <c r="A118" s="43" t="s">
        <v>40</v>
      </c>
      <c r="B118" s="44">
        <v>2</v>
      </c>
      <c r="C118" s="45">
        <f>C121+C122+C123+C125+C126+C127+C128+C129</f>
        <v>0</v>
      </c>
      <c r="D118" s="45">
        <f t="shared" ref="D118:X118" si="57">D121+D122+D123+D125+D126+D127+D128+D129</f>
        <v>0</v>
      </c>
      <c r="E118" s="45">
        <f t="shared" si="57"/>
        <v>0</v>
      </c>
      <c r="F118" s="45">
        <f t="shared" si="57"/>
        <v>0</v>
      </c>
      <c r="G118" s="45">
        <f t="shared" si="57"/>
        <v>0</v>
      </c>
      <c r="H118" s="45">
        <f t="shared" si="57"/>
        <v>0</v>
      </c>
      <c r="I118" s="45">
        <f t="shared" si="57"/>
        <v>0</v>
      </c>
      <c r="J118" s="45">
        <f t="shared" si="57"/>
        <v>0</v>
      </c>
      <c r="K118" s="45">
        <f t="shared" si="57"/>
        <v>0</v>
      </c>
      <c r="L118" s="45">
        <f t="shared" si="57"/>
        <v>0</v>
      </c>
      <c r="M118" s="45">
        <f t="shared" si="57"/>
        <v>0</v>
      </c>
      <c r="N118" s="45">
        <f t="shared" si="57"/>
        <v>0</v>
      </c>
      <c r="O118" s="45">
        <f t="shared" si="57"/>
        <v>0</v>
      </c>
      <c r="P118" s="45">
        <f t="shared" si="57"/>
        <v>0</v>
      </c>
      <c r="Q118" s="45">
        <f t="shared" si="57"/>
        <v>0</v>
      </c>
      <c r="R118" s="45">
        <f t="shared" si="57"/>
        <v>0</v>
      </c>
      <c r="S118" s="45">
        <f t="shared" si="57"/>
        <v>0</v>
      </c>
      <c r="T118" s="45">
        <f t="shared" si="57"/>
        <v>0</v>
      </c>
      <c r="U118" s="45">
        <f t="shared" si="57"/>
        <v>0</v>
      </c>
      <c r="V118" s="45">
        <f t="shared" si="57"/>
        <v>0</v>
      </c>
      <c r="W118" s="45">
        <f t="shared" si="57"/>
        <v>0</v>
      </c>
      <c r="X118" s="45">
        <f t="shared" si="57"/>
        <v>0</v>
      </c>
      <c r="Y118" s="19"/>
      <c r="Z118" s="19"/>
    </row>
    <row r="119" spans="1:26" s="7" customFormat="1" ht="15.75" customHeight="1" x14ac:dyDescent="0.25">
      <c r="A119" s="12" t="s">
        <v>101</v>
      </c>
      <c r="B119" s="11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19"/>
      <c r="Z119" s="19"/>
    </row>
    <row r="120" spans="1:26" s="7" customFormat="1" ht="20.25" customHeight="1" x14ac:dyDescent="0.25">
      <c r="A120" s="12" t="s">
        <v>97</v>
      </c>
      <c r="B120" s="11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19"/>
      <c r="Z120" s="19"/>
    </row>
    <row r="121" spans="1:26" s="7" customFormat="1" ht="30.75" customHeight="1" x14ac:dyDescent="0.25">
      <c r="A121" s="46" t="s">
        <v>4</v>
      </c>
      <c r="B121" s="47" t="s">
        <v>41</v>
      </c>
      <c r="C121" s="48">
        <f>E121+G121+I121+K121+M121+O121+Q121+S121+U121</f>
        <v>0</v>
      </c>
      <c r="D121" s="48">
        <f>F121+H121+J121+L121+N121+P121+R121+T121+V121</f>
        <v>0</v>
      </c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19"/>
      <c r="Z121" s="19"/>
    </row>
    <row r="122" spans="1:26" s="7" customFormat="1" ht="30.75" customHeight="1" x14ac:dyDescent="0.25">
      <c r="A122" s="46" t="s">
        <v>5</v>
      </c>
      <c r="B122" s="47" t="s">
        <v>42</v>
      </c>
      <c r="C122" s="48">
        <f t="shared" ref="C122:D123" si="58">E122+G122+I122+K122+M122+O122+Q122+S122+U122</f>
        <v>0</v>
      </c>
      <c r="D122" s="48">
        <f t="shared" si="58"/>
        <v>0</v>
      </c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19"/>
      <c r="Z122" s="19"/>
    </row>
    <row r="123" spans="1:26" s="7" customFormat="1" ht="30.75" customHeight="1" x14ac:dyDescent="0.25">
      <c r="A123" s="46" t="s">
        <v>6</v>
      </c>
      <c r="B123" s="47" t="s">
        <v>43</v>
      </c>
      <c r="C123" s="48">
        <f t="shared" si="58"/>
        <v>0</v>
      </c>
      <c r="D123" s="48">
        <f t="shared" si="58"/>
        <v>0</v>
      </c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19"/>
      <c r="Z123" s="19"/>
    </row>
    <row r="124" spans="1:26" s="7" customFormat="1" ht="50.25" customHeight="1" x14ac:dyDescent="0.25">
      <c r="A124" s="12" t="s">
        <v>7</v>
      </c>
      <c r="B124" s="11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19"/>
      <c r="Z124" s="19"/>
    </row>
    <row r="125" spans="1:26" s="7" customFormat="1" ht="30.75" customHeight="1" x14ac:dyDescent="0.25">
      <c r="A125" s="46" t="s">
        <v>5</v>
      </c>
      <c r="B125" s="47" t="s">
        <v>44</v>
      </c>
      <c r="C125" s="48">
        <f>E125+G125+I125+K125+M125+O125+Q125+S125+U125</f>
        <v>0</v>
      </c>
      <c r="D125" s="48">
        <f>F125+H125+J125+L125+N125+P125+R125+T125+V125</f>
        <v>0</v>
      </c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19"/>
      <c r="Z125" s="19"/>
    </row>
    <row r="126" spans="1:26" s="7" customFormat="1" ht="30.75" customHeight="1" x14ac:dyDescent="0.25">
      <c r="A126" s="46" t="s">
        <v>6</v>
      </c>
      <c r="B126" s="47" t="s">
        <v>45</v>
      </c>
      <c r="C126" s="48">
        <f t="shared" ref="C126:D127" si="59">E126+G126+I126+K126+M126+O126+Q126+S126+U126</f>
        <v>0</v>
      </c>
      <c r="D126" s="48">
        <f t="shared" si="59"/>
        <v>0</v>
      </c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19"/>
      <c r="Z126" s="19"/>
    </row>
    <row r="127" spans="1:26" s="7" customFormat="1" ht="50.25" customHeight="1" x14ac:dyDescent="0.25">
      <c r="A127" s="46" t="s">
        <v>8</v>
      </c>
      <c r="B127" s="47" t="s">
        <v>46</v>
      </c>
      <c r="C127" s="48">
        <f t="shared" si="59"/>
        <v>0</v>
      </c>
      <c r="D127" s="48">
        <f t="shared" si="59"/>
        <v>0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19"/>
      <c r="Z127" s="19"/>
    </row>
    <row r="128" spans="1:26" s="7" customFormat="1" ht="66" customHeight="1" x14ac:dyDescent="0.25">
      <c r="A128" s="46" t="s">
        <v>9</v>
      </c>
      <c r="B128" s="47" t="s">
        <v>47</v>
      </c>
      <c r="C128" s="48">
        <f>E128+G128+I128+K128+M128+O128+Q128+S128+U128</f>
        <v>0</v>
      </c>
      <c r="D128" s="48">
        <f>F128+H128+J128+L128+N128+P128+R128+T128+V128</f>
        <v>0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19"/>
      <c r="Z128" s="19"/>
    </row>
    <row r="129" spans="1:26" s="7" customFormat="1" ht="65.25" customHeight="1" x14ac:dyDescent="0.25">
      <c r="A129" s="46" t="s">
        <v>10</v>
      </c>
      <c r="B129" s="47" t="s">
        <v>48</v>
      </c>
      <c r="C129" s="48">
        <f t="shared" ref="C129:D129" si="60">E129+G129+I129+K129+M129+O129+Q129+S129+U129</f>
        <v>0</v>
      </c>
      <c r="D129" s="48">
        <f t="shared" si="60"/>
        <v>0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19"/>
      <c r="Z129" s="19"/>
    </row>
    <row r="130" spans="1:26" s="7" customFormat="1" ht="34.5" customHeight="1" x14ac:dyDescent="0.25">
      <c r="A130" s="49" t="s">
        <v>11</v>
      </c>
      <c r="B130" s="50">
        <v>3</v>
      </c>
      <c r="C130" s="45">
        <f>C132+C133+C134+C135+C136+C137+C142+C143+C144+C145</f>
        <v>0</v>
      </c>
      <c r="D130" s="45">
        <f t="shared" ref="D130:X130" si="61">D132+D133+D134+D135+D136+D137+D142+D143+D144+D145</f>
        <v>0</v>
      </c>
      <c r="E130" s="45">
        <f t="shared" si="61"/>
        <v>0</v>
      </c>
      <c r="F130" s="45">
        <f t="shared" si="61"/>
        <v>0</v>
      </c>
      <c r="G130" s="45">
        <f t="shared" si="61"/>
        <v>0</v>
      </c>
      <c r="H130" s="45">
        <f t="shared" si="61"/>
        <v>0</v>
      </c>
      <c r="I130" s="45">
        <f t="shared" si="61"/>
        <v>0</v>
      </c>
      <c r="J130" s="45">
        <f t="shared" si="61"/>
        <v>0</v>
      </c>
      <c r="K130" s="45">
        <f t="shared" si="61"/>
        <v>0</v>
      </c>
      <c r="L130" s="45">
        <f t="shared" si="61"/>
        <v>0</v>
      </c>
      <c r="M130" s="45">
        <f t="shared" si="61"/>
        <v>0</v>
      </c>
      <c r="N130" s="45">
        <f t="shared" si="61"/>
        <v>0</v>
      </c>
      <c r="O130" s="45">
        <f t="shared" si="61"/>
        <v>0</v>
      </c>
      <c r="P130" s="45">
        <f t="shared" si="61"/>
        <v>0</v>
      </c>
      <c r="Q130" s="45">
        <f t="shared" si="61"/>
        <v>0</v>
      </c>
      <c r="R130" s="45">
        <f t="shared" si="61"/>
        <v>0</v>
      </c>
      <c r="S130" s="45">
        <f t="shared" si="61"/>
        <v>0</v>
      </c>
      <c r="T130" s="45">
        <f t="shared" si="61"/>
        <v>0</v>
      </c>
      <c r="U130" s="45">
        <f t="shared" si="61"/>
        <v>0</v>
      </c>
      <c r="V130" s="45">
        <f t="shared" si="61"/>
        <v>0</v>
      </c>
      <c r="W130" s="45">
        <f t="shared" si="61"/>
        <v>0</v>
      </c>
      <c r="X130" s="45">
        <f t="shared" si="61"/>
        <v>0</v>
      </c>
      <c r="Y130" s="19"/>
      <c r="Z130" s="19"/>
    </row>
    <row r="131" spans="1:26" s="7" customFormat="1" ht="30.75" customHeight="1" x14ac:dyDescent="0.25">
      <c r="A131" s="12" t="s">
        <v>12</v>
      </c>
      <c r="B131" s="11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19"/>
      <c r="Z131" s="19"/>
    </row>
    <row r="132" spans="1:26" s="7" customFormat="1" ht="16.5" customHeight="1" x14ac:dyDescent="0.25">
      <c r="A132" s="46" t="s">
        <v>13</v>
      </c>
      <c r="B132" s="47" t="s">
        <v>49</v>
      </c>
      <c r="C132" s="48">
        <f t="shared" ref="C132:D137" si="62">E132+G132+I132+K132+M132+O132+Q132+S132+U132</f>
        <v>0</v>
      </c>
      <c r="D132" s="48">
        <f t="shared" si="62"/>
        <v>0</v>
      </c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19"/>
      <c r="Z132" s="19"/>
    </row>
    <row r="133" spans="1:26" s="7" customFormat="1" ht="33" customHeight="1" x14ac:dyDescent="0.25">
      <c r="A133" s="46" t="s">
        <v>14</v>
      </c>
      <c r="B133" s="47" t="s">
        <v>50</v>
      </c>
      <c r="C133" s="48">
        <f t="shared" si="62"/>
        <v>0</v>
      </c>
      <c r="D133" s="48">
        <f t="shared" si="62"/>
        <v>0</v>
      </c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19"/>
      <c r="Z133" s="19"/>
    </row>
    <row r="134" spans="1:26" s="7" customFormat="1" ht="32.25" customHeight="1" x14ac:dyDescent="0.25">
      <c r="A134" s="51" t="s">
        <v>98</v>
      </c>
      <c r="B134" s="47" t="s">
        <v>51</v>
      </c>
      <c r="C134" s="48">
        <f t="shared" si="62"/>
        <v>0</v>
      </c>
      <c r="D134" s="48">
        <f t="shared" si="62"/>
        <v>0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19"/>
      <c r="Z134" s="19"/>
    </row>
    <row r="135" spans="1:26" s="7" customFormat="1" ht="32.25" customHeight="1" x14ac:dyDescent="0.25">
      <c r="A135" s="46" t="s">
        <v>15</v>
      </c>
      <c r="B135" s="47" t="s">
        <v>52</v>
      </c>
      <c r="C135" s="48">
        <f t="shared" si="62"/>
        <v>0</v>
      </c>
      <c r="D135" s="48">
        <f t="shared" si="62"/>
        <v>0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19"/>
      <c r="Z135" s="19"/>
    </row>
    <row r="136" spans="1:26" s="7" customFormat="1" ht="31.5" customHeight="1" x14ac:dyDescent="0.25">
      <c r="A136" s="46" t="s">
        <v>16</v>
      </c>
      <c r="B136" s="47" t="s">
        <v>53</v>
      </c>
      <c r="C136" s="48">
        <f t="shared" si="62"/>
        <v>0</v>
      </c>
      <c r="D136" s="48">
        <f t="shared" si="62"/>
        <v>0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19"/>
      <c r="Z136" s="19"/>
    </row>
    <row r="137" spans="1:26" s="7" customFormat="1" ht="33" customHeight="1" x14ac:dyDescent="0.25">
      <c r="A137" s="46" t="s">
        <v>17</v>
      </c>
      <c r="B137" s="47" t="s">
        <v>54</v>
      </c>
      <c r="C137" s="48">
        <f t="shared" si="62"/>
        <v>0</v>
      </c>
      <c r="D137" s="48">
        <f t="shared" si="62"/>
        <v>0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19"/>
      <c r="Z137" s="19"/>
    </row>
    <row r="138" spans="1:26" s="7" customFormat="1" ht="30.75" customHeight="1" x14ac:dyDescent="0.25">
      <c r="A138" s="12" t="s">
        <v>12</v>
      </c>
      <c r="B138" s="11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19"/>
      <c r="Z138" s="19"/>
    </row>
    <row r="139" spans="1:26" s="7" customFormat="1" ht="17.25" customHeight="1" x14ac:dyDescent="0.25">
      <c r="A139" s="12" t="s">
        <v>18</v>
      </c>
      <c r="B139" s="11" t="s">
        <v>55</v>
      </c>
      <c r="C139" s="23">
        <f t="shared" ref="C139:D145" si="63">E139+G139+I139+K139+M139+O139+Q139+S139+U139</f>
        <v>0</v>
      </c>
      <c r="D139" s="23">
        <f t="shared" si="63"/>
        <v>0</v>
      </c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19"/>
      <c r="Z139" s="19"/>
    </row>
    <row r="140" spans="1:26" s="7" customFormat="1" ht="17.25" customHeight="1" x14ac:dyDescent="0.25">
      <c r="A140" s="12" t="s">
        <v>19</v>
      </c>
      <c r="B140" s="11" t="s">
        <v>56</v>
      </c>
      <c r="C140" s="23">
        <f t="shared" si="63"/>
        <v>0</v>
      </c>
      <c r="D140" s="23">
        <f t="shared" si="63"/>
        <v>0</v>
      </c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19"/>
      <c r="Z140" s="19"/>
    </row>
    <row r="141" spans="1:26" s="7" customFormat="1" ht="17.25" customHeight="1" x14ac:dyDescent="0.25">
      <c r="A141" s="12" t="s">
        <v>20</v>
      </c>
      <c r="B141" s="11" t="s">
        <v>57</v>
      </c>
      <c r="C141" s="23">
        <f t="shared" si="63"/>
        <v>0</v>
      </c>
      <c r="D141" s="23">
        <f t="shared" si="63"/>
        <v>0</v>
      </c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19"/>
      <c r="Z141" s="19"/>
    </row>
    <row r="142" spans="1:26" s="7" customFormat="1" ht="17.25" customHeight="1" x14ac:dyDescent="0.25">
      <c r="A142" s="46" t="s">
        <v>21</v>
      </c>
      <c r="B142" s="47" t="s">
        <v>58</v>
      </c>
      <c r="C142" s="48">
        <f t="shared" si="63"/>
        <v>0</v>
      </c>
      <c r="D142" s="48">
        <f t="shared" si="63"/>
        <v>0</v>
      </c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19"/>
      <c r="Z142" s="19"/>
    </row>
    <row r="143" spans="1:26" s="7" customFormat="1" ht="32.25" customHeight="1" x14ac:dyDescent="0.25">
      <c r="A143" s="46" t="s">
        <v>22</v>
      </c>
      <c r="B143" s="47" t="s">
        <v>59</v>
      </c>
      <c r="C143" s="48">
        <f t="shared" si="63"/>
        <v>0</v>
      </c>
      <c r="D143" s="48">
        <f t="shared" si="63"/>
        <v>0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19"/>
      <c r="Z143" s="19"/>
    </row>
    <row r="144" spans="1:26" s="7" customFormat="1" ht="32.25" customHeight="1" x14ac:dyDescent="0.25">
      <c r="A144" s="46" t="s">
        <v>23</v>
      </c>
      <c r="B144" s="47" t="s">
        <v>60</v>
      </c>
      <c r="C144" s="48">
        <f t="shared" si="63"/>
        <v>0</v>
      </c>
      <c r="D144" s="48">
        <f t="shared" si="63"/>
        <v>0</v>
      </c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19"/>
      <c r="Z144" s="19"/>
    </row>
    <row r="145" spans="1:26" s="7" customFormat="1" ht="15.75" customHeight="1" x14ac:dyDescent="0.25">
      <c r="A145" s="46" t="s">
        <v>24</v>
      </c>
      <c r="B145" s="52" t="s">
        <v>61</v>
      </c>
      <c r="C145" s="48">
        <f t="shared" si="63"/>
        <v>0</v>
      </c>
      <c r="D145" s="48">
        <f t="shared" si="63"/>
        <v>0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19"/>
      <c r="Z145" s="19"/>
    </row>
    <row r="146" spans="1:26" s="7" customFormat="1" ht="33" customHeight="1" x14ac:dyDescent="0.25">
      <c r="A146" s="49" t="s">
        <v>25</v>
      </c>
      <c r="B146" s="54">
        <v>4</v>
      </c>
      <c r="C146" s="45">
        <f>C148+C149+C150+C151</f>
        <v>0</v>
      </c>
      <c r="D146" s="45">
        <f t="shared" ref="D146:X146" si="64">D148+D149+D150+D151</f>
        <v>0</v>
      </c>
      <c r="E146" s="45">
        <f t="shared" si="64"/>
        <v>0</v>
      </c>
      <c r="F146" s="45">
        <f t="shared" si="64"/>
        <v>0</v>
      </c>
      <c r="G146" s="45">
        <f t="shared" si="64"/>
        <v>0</v>
      </c>
      <c r="H146" s="45">
        <f t="shared" si="64"/>
        <v>0</v>
      </c>
      <c r="I146" s="45">
        <f t="shared" si="64"/>
        <v>0</v>
      </c>
      <c r="J146" s="45">
        <f t="shared" si="64"/>
        <v>0</v>
      </c>
      <c r="K146" s="45">
        <f t="shared" si="64"/>
        <v>0</v>
      </c>
      <c r="L146" s="45">
        <f t="shared" si="64"/>
        <v>0</v>
      </c>
      <c r="M146" s="45">
        <f t="shared" si="64"/>
        <v>0</v>
      </c>
      <c r="N146" s="45">
        <f t="shared" si="64"/>
        <v>0</v>
      </c>
      <c r="O146" s="45">
        <f t="shared" si="64"/>
        <v>0</v>
      </c>
      <c r="P146" s="45">
        <f t="shared" si="64"/>
        <v>0</v>
      </c>
      <c r="Q146" s="45">
        <f t="shared" si="64"/>
        <v>0</v>
      </c>
      <c r="R146" s="45">
        <f t="shared" si="64"/>
        <v>0</v>
      </c>
      <c r="S146" s="45">
        <f t="shared" si="64"/>
        <v>0</v>
      </c>
      <c r="T146" s="45">
        <f t="shared" si="64"/>
        <v>0</v>
      </c>
      <c r="U146" s="45">
        <f t="shared" si="64"/>
        <v>0</v>
      </c>
      <c r="V146" s="45">
        <f t="shared" si="64"/>
        <v>0</v>
      </c>
      <c r="W146" s="45">
        <f t="shared" si="64"/>
        <v>0</v>
      </c>
      <c r="X146" s="45">
        <f t="shared" si="64"/>
        <v>0</v>
      </c>
      <c r="Y146" s="19"/>
      <c r="Z146" s="19"/>
    </row>
    <row r="147" spans="1:26" s="7" customFormat="1" ht="32.25" customHeight="1" x14ac:dyDescent="0.25">
      <c r="A147" s="12" t="s">
        <v>12</v>
      </c>
      <c r="B147" s="1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19"/>
      <c r="Z147" s="19"/>
    </row>
    <row r="148" spans="1:26" s="7" customFormat="1" ht="30.75" customHeight="1" x14ac:dyDescent="0.25">
      <c r="A148" s="46" t="s">
        <v>26</v>
      </c>
      <c r="B148" s="53" t="s">
        <v>62</v>
      </c>
      <c r="C148" s="48">
        <f t="shared" ref="C148:D152" si="65">E148+G148+I148+K148+M148+O148+Q148+S148+U148</f>
        <v>0</v>
      </c>
      <c r="D148" s="48">
        <f t="shared" si="65"/>
        <v>0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19"/>
      <c r="Z148" s="19"/>
    </row>
    <row r="149" spans="1:26" s="7" customFormat="1" ht="31.5" customHeight="1" x14ac:dyDescent="0.25">
      <c r="A149" s="46" t="s">
        <v>27</v>
      </c>
      <c r="B149" s="53" t="s">
        <v>63</v>
      </c>
      <c r="C149" s="48">
        <f t="shared" si="65"/>
        <v>0</v>
      </c>
      <c r="D149" s="48">
        <f t="shared" si="65"/>
        <v>0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19"/>
      <c r="Z149" s="19"/>
    </row>
    <row r="150" spans="1:26" s="7" customFormat="1" ht="15" customHeight="1" x14ac:dyDescent="0.25">
      <c r="A150" s="46" t="s">
        <v>64</v>
      </c>
      <c r="B150" s="53" t="s">
        <v>65</v>
      </c>
      <c r="C150" s="48">
        <f t="shared" si="65"/>
        <v>0</v>
      </c>
      <c r="D150" s="48">
        <f t="shared" si="65"/>
        <v>0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19"/>
      <c r="Z150" s="19"/>
    </row>
    <row r="151" spans="1:26" s="7" customFormat="1" ht="15" customHeight="1" x14ac:dyDescent="0.25">
      <c r="A151" s="46" t="s">
        <v>24</v>
      </c>
      <c r="B151" s="55" t="s">
        <v>66</v>
      </c>
      <c r="C151" s="48">
        <f t="shared" si="65"/>
        <v>0</v>
      </c>
      <c r="D151" s="48">
        <f t="shared" si="65"/>
        <v>0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19"/>
      <c r="Z151" s="19"/>
    </row>
    <row r="152" spans="1:26" s="7" customFormat="1" ht="63.75" customHeight="1" x14ac:dyDescent="0.25">
      <c r="A152" s="56" t="s">
        <v>67</v>
      </c>
      <c r="B152" s="57">
        <v>5</v>
      </c>
      <c r="C152" s="58">
        <f t="shared" si="65"/>
        <v>0</v>
      </c>
      <c r="D152" s="58">
        <f t="shared" si="65"/>
        <v>0</v>
      </c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19"/>
      <c r="Z152" s="19"/>
    </row>
    <row r="153" spans="1:26" s="7" customFormat="1" ht="63" x14ac:dyDescent="0.25">
      <c r="A153" s="56" t="s">
        <v>28</v>
      </c>
      <c r="B153" s="57">
        <v>6</v>
      </c>
      <c r="C153" s="58">
        <f>C154+C155+C156</f>
        <v>0</v>
      </c>
      <c r="D153" s="58">
        <f t="shared" ref="D153:X153" si="66">D154+D155+D156</f>
        <v>0</v>
      </c>
      <c r="E153" s="58">
        <f t="shared" si="66"/>
        <v>0</v>
      </c>
      <c r="F153" s="58">
        <f t="shared" si="66"/>
        <v>0</v>
      </c>
      <c r="G153" s="58">
        <f t="shared" si="66"/>
        <v>0</v>
      </c>
      <c r="H153" s="58">
        <f t="shared" si="66"/>
        <v>0</v>
      </c>
      <c r="I153" s="58">
        <f t="shared" si="66"/>
        <v>0</v>
      </c>
      <c r="J153" s="58">
        <f t="shared" si="66"/>
        <v>0</v>
      </c>
      <c r="K153" s="58">
        <f t="shared" si="66"/>
        <v>0</v>
      </c>
      <c r="L153" s="58">
        <f t="shared" si="66"/>
        <v>0</v>
      </c>
      <c r="M153" s="58">
        <f t="shared" si="66"/>
        <v>0</v>
      </c>
      <c r="N153" s="58">
        <f t="shared" si="66"/>
        <v>0</v>
      </c>
      <c r="O153" s="58">
        <f t="shared" si="66"/>
        <v>0</v>
      </c>
      <c r="P153" s="58">
        <f t="shared" si="66"/>
        <v>0</v>
      </c>
      <c r="Q153" s="58">
        <f t="shared" si="66"/>
        <v>0</v>
      </c>
      <c r="R153" s="58">
        <f t="shared" si="66"/>
        <v>0</v>
      </c>
      <c r="S153" s="58">
        <f t="shared" si="66"/>
        <v>0</v>
      </c>
      <c r="T153" s="58">
        <f t="shared" si="66"/>
        <v>0</v>
      </c>
      <c r="U153" s="58">
        <f t="shared" si="66"/>
        <v>0</v>
      </c>
      <c r="V153" s="58">
        <f t="shared" si="66"/>
        <v>0</v>
      </c>
      <c r="W153" s="58">
        <f t="shared" si="66"/>
        <v>0</v>
      </c>
      <c r="X153" s="58">
        <f t="shared" si="66"/>
        <v>0</v>
      </c>
      <c r="Y153" s="19"/>
      <c r="Z153" s="19"/>
    </row>
    <row r="154" spans="1:26" s="7" customFormat="1" ht="31.5" x14ac:dyDescent="0.25">
      <c r="A154" s="59" t="s">
        <v>29</v>
      </c>
      <c r="B154" s="60" t="s">
        <v>68</v>
      </c>
      <c r="C154" s="61">
        <f t="shared" ref="C154:D157" si="67">E154+G154+I154+K154+M154+O154+Q154+S154+U154</f>
        <v>0</v>
      </c>
      <c r="D154" s="61">
        <f t="shared" si="67"/>
        <v>0</v>
      </c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/>
      <c r="U154" s="61"/>
      <c r="V154" s="61"/>
      <c r="W154" s="61"/>
      <c r="X154" s="61"/>
      <c r="Y154" s="19"/>
      <c r="Z154" s="19"/>
    </row>
    <row r="155" spans="1:26" s="7" customFormat="1" ht="31.5" x14ac:dyDescent="0.25">
      <c r="A155" s="59" t="s">
        <v>30</v>
      </c>
      <c r="B155" s="60" t="s">
        <v>69</v>
      </c>
      <c r="C155" s="61">
        <f t="shared" si="67"/>
        <v>0</v>
      </c>
      <c r="D155" s="61">
        <f t="shared" si="67"/>
        <v>0</v>
      </c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  <c r="Q155" s="61"/>
      <c r="R155" s="61"/>
      <c r="S155" s="61"/>
      <c r="T155" s="61"/>
      <c r="U155" s="61"/>
      <c r="V155" s="61"/>
      <c r="W155" s="61"/>
      <c r="X155" s="61"/>
      <c r="Y155" s="19"/>
      <c r="Z155" s="19"/>
    </row>
    <row r="156" spans="1:26" s="7" customFormat="1" ht="32.25" customHeight="1" x14ac:dyDescent="0.25">
      <c r="A156" s="59" t="s">
        <v>31</v>
      </c>
      <c r="B156" s="60" t="s">
        <v>70</v>
      </c>
      <c r="C156" s="61">
        <f t="shared" si="67"/>
        <v>0</v>
      </c>
      <c r="D156" s="61">
        <f t="shared" si="67"/>
        <v>0</v>
      </c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19"/>
      <c r="Z156" s="19"/>
    </row>
    <row r="157" spans="1:26" s="7" customFormat="1" ht="31.5" x14ac:dyDescent="0.25">
      <c r="A157" s="56" t="s">
        <v>32</v>
      </c>
      <c r="B157" s="57">
        <v>7</v>
      </c>
      <c r="C157" s="58">
        <f t="shared" si="67"/>
        <v>0</v>
      </c>
      <c r="D157" s="58">
        <f t="shared" si="67"/>
        <v>0</v>
      </c>
      <c r="E157" s="58"/>
      <c r="F157" s="58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19"/>
      <c r="Z157" s="19"/>
    </row>
    <row r="158" spans="1:26" s="7" customFormat="1" ht="32.25" customHeight="1" x14ac:dyDescent="0.25">
      <c r="A158" s="56" t="s">
        <v>33</v>
      </c>
      <c r="B158" s="57">
        <v>8</v>
      </c>
      <c r="C158" s="58">
        <f>C160+C161</f>
        <v>0</v>
      </c>
      <c r="D158" s="58">
        <f t="shared" ref="D158:X158" si="68">D160+D161</f>
        <v>0</v>
      </c>
      <c r="E158" s="58">
        <f t="shared" si="68"/>
        <v>0</v>
      </c>
      <c r="F158" s="58">
        <f t="shared" si="68"/>
        <v>0</v>
      </c>
      <c r="G158" s="58">
        <f t="shared" si="68"/>
        <v>0</v>
      </c>
      <c r="H158" s="58">
        <f t="shared" si="68"/>
        <v>0</v>
      </c>
      <c r="I158" s="58">
        <f t="shared" si="68"/>
        <v>0</v>
      </c>
      <c r="J158" s="58">
        <f t="shared" si="68"/>
        <v>0</v>
      </c>
      <c r="K158" s="58">
        <f t="shared" si="68"/>
        <v>0</v>
      </c>
      <c r="L158" s="58">
        <f t="shared" si="68"/>
        <v>0</v>
      </c>
      <c r="M158" s="58">
        <f t="shared" si="68"/>
        <v>0</v>
      </c>
      <c r="N158" s="58">
        <f t="shared" si="68"/>
        <v>0</v>
      </c>
      <c r="O158" s="58">
        <f t="shared" si="68"/>
        <v>0</v>
      </c>
      <c r="P158" s="58">
        <f t="shared" si="68"/>
        <v>0</v>
      </c>
      <c r="Q158" s="58">
        <f t="shared" si="68"/>
        <v>0</v>
      </c>
      <c r="R158" s="58">
        <f t="shared" si="68"/>
        <v>0</v>
      </c>
      <c r="S158" s="58">
        <f t="shared" si="68"/>
        <v>0</v>
      </c>
      <c r="T158" s="58">
        <f t="shared" si="68"/>
        <v>0</v>
      </c>
      <c r="U158" s="58">
        <f t="shared" si="68"/>
        <v>0</v>
      </c>
      <c r="V158" s="58">
        <f t="shared" si="68"/>
        <v>0</v>
      </c>
      <c r="W158" s="58">
        <f t="shared" si="68"/>
        <v>0</v>
      </c>
      <c r="X158" s="58">
        <f t="shared" si="68"/>
        <v>0</v>
      </c>
      <c r="Y158" s="19"/>
      <c r="Z158" s="19"/>
    </row>
    <row r="159" spans="1:26" s="7" customFormat="1" ht="30" customHeight="1" x14ac:dyDescent="0.25">
      <c r="A159" s="12" t="s">
        <v>3</v>
      </c>
      <c r="B159" s="14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19"/>
      <c r="Z159" s="19"/>
    </row>
    <row r="160" spans="1:26" s="7" customFormat="1" ht="33" customHeight="1" x14ac:dyDescent="0.25">
      <c r="A160" s="59" t="s">
        <v>34</v>
      </c>
      <c r="B160" s="60" t="s">
        <v>71</v>
      </c>
      <c r="C160" s="61">
        <f t="shared" ref="C160:D161" si="69">E160+G160+I160+K160+M160+O160+Q160+S160+U160</f>
        <v>0</v>
      </c>
      <c r="D160" s="61">
        <f t="shared" si="69"/>
        <v>0</v>
      </c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  <c r="Q160" s="61"/>
      <c r="R160" s="61"/>
      <c r="S160" s="61"/>
      <c r="T160" s="61"/>
      <c r="U160" s="61"/>
      <c r="V160" s="61"/>
      <c r="W160" s="61"/>
      <c r="X160" s="61"/>
      <c r="Y160" s="19"/>
      <c r="Z160" s="19"/>
    </row>
    <row r="161" spans="1:26" s="7" customFormat="1" ht="33" customHeight="1" x14ac:dyDescent="0.25">
      <c r="A161" s="59" t="s">
        <v>35</v>
      </c>
      <c r="B161" s="60" t="s">
        <v>72</v>
      </c>
      <c r="C161" s="61">
        <f t="shared" si="69"/>
        <v>0</v>
      </c>
      <c r="D161" s="61">
        <f t="shared" si="69"/>
        <v>0</v>
      </c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  <c r="Q161" s="61"/>
      <c r="R161" s="61"/>
      <c r="S161" s="61"/>
      <c r="T161" s="61"/>
      <c r="U161" s="61"/>
      <c r="V161" s="61"/>
      <c r="W161" s="61"/>
      <c r="X161" s="61"/>
      <c r="Y161" s="19"/>
      <c r="Z161" s="19"/>
    </row>
  </sheetData>
  <mergeCells count="26">
    <mergeCell ref="A1:W1"/>
    <mergeCell ref="A2:W2"/>
    <mergeCell ref="A3:E3"/>
    <mergeCell ref="F3:I3"/>
    <mergeCell ref="A4:E4"/>
    <mergeCell ref="W8:X8"/>
    <mergeCell ref="Y9:Z9"/>
    <mergeCell ref="A60:A61"/>
    <mergeCell ref="B60:B61"/>
    <mergeCell ref="C60:C61"/>
    <mergeCell ref="D60:D61"/>
    <mergeCell ref="E60:V60"/>
    <mergeCell ref="W60:X60"/>
    <mergeCell ref="Y61:Z61"/>
    <mergeCell ref="A8:A9"/>
    <mergeCell ref="B8:B9"/>
    <mergeCell ref="C8:C9"/>
    <mergeCell ref="D8:D9"/>
    <mergeCell ref="E8:V8"/>
    <mergeCell ref="Y115:Z115"/>
    <mergeCell ref="A114:A115"/>
    <mergeCell ref="B114:B115"/>
    <mergeCell ref="C114:C115"/>
    <mergeCell ref="D114:D115"/>
    <mergeCell ref="E114:V114"/>
    <mergeCell ref="W114:X114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г.Рудный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2019-09-06T03:31:52Z</dcterms:modified>
</cp:coreProperties>
</file>